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<sst xmlns="http://schemas.openxmlformats.org/spreadsheetml/2006/main" count="124" uniqueCount="124">
  <si>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</si>
  <si>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</si>
  <si>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</si>
  <si>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</si>
  <si>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</si>
  <si>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</si>
  <si>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</si>
  <si>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</si>
  <si>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</si>
  <si>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муниципальных районов</t>
  </si>
  <si>
    <t>Код бюджетной классификации Российской Федерации</t>
  </si>
  <si>
    <t>Наименование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</si>
  <si>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</si>
  <si>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</si>
  <si>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</si>
  <si>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</si>
  <si>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</si>
  <si>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</si>
  <si>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</si>
  <si>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</si>
  <si>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</si>
  <si>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</si>
  <si>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</si>
  <si>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</si>
  <si>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</si>
  <si>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</si>
  <si>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</si>
  <si>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</si>
  <si>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</si>
  <si>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</si>
  <si>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</si>
  <si>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</si>
  <si>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</si>
  <si>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</si>
  <si>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</si>
  <si>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</si>
  <si>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</si>
  <si>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</si>
  <si>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</si>
  <si>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</si>
  <si>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</si>
  <si>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</si>
  <si>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</si>
  <si>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</si>
  <si>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</si>
  <si>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</si>
  <si>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</si>
  <si>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</si>
  <si>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</si>
  <si>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</si>
  <si>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</si>
  <si>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</si>
  <si>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</si>
  <si>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</si>
  <si>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</si>
  <si>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</si>
  <si>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</si>
  <si>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</si>
  <si>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</si>
  <si>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</si>
  <si>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</si>
  <si>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</si>
  <si>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</si>
  <si>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</si>
  <si>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</si>
  <si>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</si>
  <si>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</si>
  <si>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</si>
  <si>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</si>
  <si>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</si>
  <si>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               к Решению Совета народных</t>
  </si>
  <si>
    <t xml:space="preserve">                   </t>
  </si>
  <si>
    <t>(в тыс. руб.)</t>
  </si>
  <si>
    <t>Безвозмездные поступления</t>
  </si>
  <si>
    <t>000 2 00 00000 00 0000 000</t>
  </si>
  <si>
    <t>Всего доходы</t>
  </si>
  <si>
    <t>Налог, взимаемый в связи с применением патентной системы налогообложения</t>
  </si>
  <si>
    <t>000 1 05 04000 02 0000 110</t>
  </si>
  <si>
    <t>000 1 13 02990 00 0000 130</t>
  </si>
  <si>
    <t>Прочие жоходы от компенсации затрат государства</t>
  </si>
  <si>
    <t>Поступление  доходов в   бюджет  муниципального образования                                                                                                                           «Теучежский район" на 2019 год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</si>
  <si>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</si>
  <si>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</si>
  <si>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</si>
  <si>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</si>
  <si>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Субсидия бюджетам на поддержку отрасли культуры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</si>
  <si>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</si>
  <si>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обеспечение устойчивого развития сельских территорий</t>
  </si>
  <si>
    <t>000 2 02 15001 05 0000 150</t>
  </si>
  <si>
    <t>000 2 02 20051 05 0000 150</t>
  </si>
  <si>
    <t>000 2 02 25097 05 0000 150</t>
  </si>
  <si>
    <t>000 2 02 25232 05 0000 150</t>
  </si>
  <si>
    <t>000 2 02 25497 05 0000 150</t>
  </si>
  <si>
    <t>000 2 02 29999 05 0000 150</t>
  </si>
  <si>
    <t>000 2 02 30000 00 0000 150</t>
  </si>
  <si>
    <t xml:space="preserve">000 2 02 30024 05 0000 150 </t>
  </si>
  <si>
    <t>000 2 02 30024 05 0000 150</t>
  </si>
  <si>
    <t>000 2 02 30027 05 0000 150</t>
  </si>
  <si>
    <t>000 2 02 30029 05 0000 150</t>
  </si>
  <si>
    <t>000 2 02 35082 05 0000 150</t>
  </si>
  <si>
    <t>000 2 02 35118 05 0000 150</t>
  </si>
  <si>
    <t>000 2 02 49999 05 0000 150</t>
  </si>
  <si>
    <t>000 2 02 25519 05 0000 150</t>
  </si>
  <si>
    <t>000 2 02 25555 05 0000 150</t>
  </si>
  <si>
    <t>000 2 02 25567 05 0000 150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</si>
  <si>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</si>
  <si>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</si>
  <si>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>000 1 08 07150 01 0000 110</t>
  </si>
  <si>
    <t>Государственная пошлина за выдачу разрешения на установку рекламной конструкции</t>
  </si>
  <si>
    <t xml:space="preserve">                   депутатов Теучежского района </t>
  </si>
  <si>
    <t>Начальник финансового управления                                                  А. Г. Удычак</t>
  </si>
  <si>
    <t>план на 2019г</t>
  </si>
  <si>
    <t>факт за 2019г</t>
  </si>
  <si>
    <t>000 1 17 00000 00 0000 000</t>
  </si>
  <si>
    <t>ПРОЧИЕ НЕНАЛОГОВЫЕ ДОХОДЫ</t>
  </si>
  <si>
    <t>000 1 17 01050 05 0000 180</t>
  </si>
  <si>
    <t>000 1 17 05050 05 0000 180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</si>
  <si>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</si>
  <si>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</si>
  <si>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000 2 19 60010 05 0000 151</t>
  </si>
  <si>
    <t>000 2 19 60000 00 0000 000</t>
  </si>
  <si>
    <t>Возврат остатков субсидий, субвенций и иных межбюжжетных транфертов, имеющих целевое назначение, прошлых лет</t>
  </si>
  <si>
    <t>Возврат прочих остатков субсидий, субвенций и иных межбюжжетных транфертов, имеющих целевое назначение, прошлых лет из бюджетов муниципальных районов</t>
  </si>
  <si>
    <r>
      <t xml:space="preserve">ПРОЕКТ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 № 1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</si>
</sst>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17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/>
    </xf>
    <xf numFmtId="172" fontId="5" fillId="0" borderId="0" xfId="58" applyNumberFormat="1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5" fillId="0" borderId="10" xfId="0" applyNumberFormat="1" applyFont="1" applyBorder="1" applyAlignment="1">
      <alignment horizontal="left" vertical="top"/>
    </xf>
    <xf numFmtId="173" fontId="8" fillId="0" borderId="10" xfId="58" applyNumberFormat="1" applyFont="1" applyBorder="1" applyAlignment="1">
      <alignment horizontal="center" vertical="center"/>
    </xf>
    <xf numFmtId="173" fontId="4" fillId="0" borderId="10" xfId="58" applyNumberFormat="1" applyFont="1" applyBorder="1" applyAlignment="1">
      <alignment horizontal="center" vertical="center"/>
    </xf>
    <xf numFmtId="173" fontId="5" fillId="0" borderId="10" xfId="58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8" fillId="0" borderId="12" xfId="0" applyFont="1" applyBorder="1" applyAlignment="1">
      <alignment vertical="center" wrapText="1"/>
    </xf>
    <xf numFmtId="1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left" vertical="top" wrapText="1"/>
    </xf>
    <xf numFmtId="0" fontId="35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28.57421875" style="19" customWidth="1"/>
    <col min="2" max="2" width="56.140625" style="20" customWidth="1"/>
    <col min="3" max="3" width="13.421875" style="21" customWidth="1"/>
    <col min="4" max="4" width="11.8515625" style="35" customWidth="1"/>
  </cols>
  <sheetData>
    <row r="1" spans="1:4" ht="4.5" customHeight="1">
      <c r="A1" s="47"/>
      <c r="B1" s="47"/>
      <c r="C1" s="47"/>
      <c r="D1" s="33"/>
    </row>
    <row r="2" spans="1:4" ht="15.75" hidden="1">
      <c r="A2" s="47"/>
      <c r="B2" s="47"/>
      <c r="C2" s="47"/>
      <c r="D2" s="33"/>
    </row>
    <row r="3" spans="1:4" ht="15.75">
      <c r="A3" s="47" t="s">
        <v>123</v>
      </c>
      <c r="B3" s="47"/>
      <c r="C3" s="47"/>
      <c r="D3" s="48"/>
    </row>
    <row r="4" spans="1:4" ht="15">
      <c r="A4" s="49" t="s">
        <v>70</v>
      </c>
      <c r="B4" s="49"/>
      <c r="C4" s="49"/>
      <c r="D4" s="48"/>
    </row>
    <row r="5" spans="1:4" ht="15">
      <c r="A5" s="49" t="s">
        <v>109</v>
      </c>
      <c r="B5" s="49"/>
      <c r="C5" s="49"/>
      <c r="D5" s="48"/>
    </row>
    <row r="6" spans="1:4" ht="6.75" customHeight="1">
      <c r="A6" s="49"/>
      <c r="B6" s="49"/>
      <c r="C6" s="49"/>
      <c r="D6" s="33"/>
    </row>
    <row r="7" spans="1:4" ht="15" hidden="1">
      <c r="A7" s="12"/>
      <c r="B7" s="12"/>
      <c r="C7" s="12"/>
      <c r="D7" s="33"/>
    </row>
    <row r="8" spans="1:4" ht="15" hidden="1">
      <c r="A8" s="12"/>
      <c r="B8" s="12"/>
      <c r="C8" s="12"/>
      <c r="D8" s="33"/>
    </row>
    <row r="9" spans="1:4" ht="32.25" customHeight="1">
      <c r="A9" s="52" t="s">
        <v>80</v>
      </c>
      <c r="B9" s="53"/>
      <c r="C9" s="53"/>
      <c r="D9" s="33"/>
    </row>
    <row r="10" spans="1:4" ht="15.75">
      <c r="A10" s="5" t="s">
        <v>71</v>
      </c>
      <c r="B10" s="5"/>
      <c r="C10" s="6" t="s">
        <v>72</v>
      </c>
      <c r="D10" s="33"/>
    </row>
    <row r="11" spans="1:4" ht="15">
      <c r="A11" s="44" t="s">
        <v>10</v>
      </c>
      <c r="B11" s="42" t="s">
        <v>11</v>
      </c>
      <c r="C11" s="42" t="s">
        <v>111</v>
      </c>
      <c r="D11" s="50" t="s">
        <v>112</v>
      </c>
    </row>
    <row r="12" spans="1:4" ht="15">
      <c r="A12" s="44"/>
      <c r="B12" s="43"/>
      <c r="C12" s="43"/>
      <c r="D12" s="51"/>
    </row>
    <row r="13" spans="1:4" ht="15">
      <c r="A13" s="16" t="s">
        <v>12</v>
      </c>
      <c r="B13" s="1" t="s">
        <v>13</v>
      </c>
      <c r="C13" s="11">
        <f>C14+C16+C24+C26+C29+C33+C35+C38+C43</f>
        <v>149026.63</v>
      </c>
      <c r="D13" s="11">
        <f>D14+D16+D24+D26+D29+D33+D35+D38+D43</f>
        <v>153515.4</v>
      </c>
    </row>
    <row r="14" spans="1:4" ht="15">
      <c r="A14" s="16" t="s">
        <v>14</v>
      </c>
      <c r="B14" s="2" t="s">
        <v>15</v>
      </c>
      <c r="C14" s="11">
        <f>C15</f>
        <v>38931.6</v>
      </c>
      <c r="D14" s="11">
        <f>D15</f>
        <v>39531.2</v>
      </c>
    </row>
    <row r="15" spans="1:4" ht="15">
      <c r="A15" s="13" t="s">
        <v>16</v>
      </c>
      <c r="B15" s="3" t="s">
        <v>17</v>
      </c>
      <c r="C15" s="15">
        <v>38931.6</v>
      </c>
      <c r="D15" s="34">
        <v>39531.2</v>
      </c>
    </row>
    <row r="16" spans="1:4" ht="15">
      <c r="A16" s="16" t="s">
        <v>18</v>
      </c>
      <c r="B16" s="2" t="s">
        <v>19</v>
      </c>
      <c r="C16" s="11">
        <f>C17+C21+C22+C23</f>
        <v>23297</v>
      </c>
      <c r="D16" s="11">
        <f>D17+D21+D22+D23</f>
        <v>24301.899999999998</v>
      </c>
    </row>
    <row r="17" spans="1:4" ht="28.5">
      <c r="A17" s="16" t="s">
        <v>20</v>
      </c>
      <c r="B17" s="4" t="s">
        <v>21</v>
      </c>
      <c r="C17" s="11">
        <f>C18+C20</f>
        <v>19325</v>
      </c>
      <c r="D17" s="11">
        <f>D18+D20</f>
        <v>20127.3</v>
      </c>
    </row>
    <row r="18" spans="1:4" ht="15">
      <c r="A18" s="39" t="s">
        <v>22</v>
      </c>
      <c r="B18" s="40" t="s">
        <v>23</v>
      </c>
      <c r="C18" s="41">
        <v>17100</v>
      </c>
      <c r="D18" s="45">
        <v>17883.6</v>
      </c>
    </row>
    <row r="19" spans="1:4" ht="15">
      <c r="A19" s="39"/>
      <c r="B19" s="40"/>
      <c r="C19" s="41"/>
      <c r="D19" s="46"/>
    </row>
    <row r="20" spans="1:4" ht="67.5" customHeight="1">
      <c r="A20" s="13" t="s">
        <v>24</v>
      </c>
      <c r="B20" s="14" t="s">
        <v>25</v>
      </c>
      <c r="C20" s="15">
        <v>2225</v>
      </c>
      <c r="D20" s="34">
        <v>2243.7</v>
      </c>
    </row>
    <row r="21" spans="1:4" ht="30">
      <c r="A21" s="13" t="s">
        <v>26</v>
      </c>
      <c r="B21" s="14" t="s">
        <v>27</v>
      </c>
      <c r="C21" s="15">
        <v>3152</v>
      </c>
      <c r="D21" s="34">
        <v>3350.8</v>
      </c>
    </row>
    <row r="22" spans="1:4" ht="15">
      <c r="A22" s="13" t="s">
        <v>28</v>
      </c>
      <c r="B22" s="3" t="s">
        <v>29</v>
      </c>
      <c r="C22" s="15">
        <v>630</v>
      </c>
      <c r="D22" s="34">
        <v>632.5</v>
      </c>
    </row>
    <row r="23" spans="1:4" ht="30">
      <c r="A23" s="13" t="s">
        <v>77</v>
      </c>
      <c r="B23" s="3" t="s">
        <v>76</v>
      </c>
      <c r="C23" s="15">
        <v>190</v>
      </c>
      <c r="D23" s="34">
        <v>191.3</v>
      </c>
    </row>
    <row r="24" spans="1:4" ht="15">
      <c r="A24" s="16" t="s">
        <v>30</v>
      </c>
      <c r="B24" s="2" t="s">
        <v>31</v>
      </c>
      <c r="C24" s="11">
        <f>C25</f>
        <v>41200</v>
      </c>
      <c r="D24" s="11">
        <f>D25</f>
        <v>41156.1</v>
      </c>
    </row>
    <row r="25" spans="1:4" ht="15">
      <c r="A25" s="13" t="s">
        <v>32</v>
      </c>
      <c r="B25" s="3" t="s">
        <v>33</v>
      </c>
      <c r="C25" s="15">
        <v>41200</v>
      </c>
      <c r="D25" s="34">
        <v>41156.1</v>
      </c>
    </row>
    <row r="26" spans="1:4" ht="15">
      <c r="A26" s="16" t="s">
        <v>34</v>
      </c>
      <c r="B26" s="2" t="s">
        <v>35</v>
      </c>
      <c r="C26" s="11">
        <f>C27+C28</f>
        <v>1545</v>
      </c>
      <c r="D26" s="11">
        <f>D27+D28</f>
        <v>1593.9</v>
      </c>
    </row>
    <row r="27" spans="1:4" ht="30">
      <c r="A27" s="13" t="s">
        <v>36</v>
      </c>
      <c r="B27" s="14" t="s">
        <v>37</v>
      </c>
      <c r="C27" s="15">
        <v>1300</v>
      </c>
      <c r="D27" s="34">
        <v>1348.9</v>
      </c>
    </row>
    <row r="28" spans="1:4" ht="30">
      <c r="A28" s="31" t="s">
        <v>107</v>
      </c>
      <c r="B28" s="14" t="s">
        <v>108</v>
      </c>
      <c r="C28" s="15">
        <v>245</v>
      </c>
      <c r="D28" s="34">
        <v>245</v>
      </c>
    </row>
    <row r="29" spans="1:4" ht="28.5">
      <c r="A29" s="16" t="s">
        <v>38</v>
      </c>
      <c r="B29" s="2" t="s">
        <v>39</v>
      </c>
      <c r="C29" s="11">
        <f>C30+C31+C32</f>
        <v>38557.03</v>
      </c>
      <c r="D29" s="11">
        <f>D30+D31+D32</f>
        <v>40975.6</v>
      </c>
    </row>
    <row r="30" spans="1:4" ht="75">
      <c r="A30" s="13" t="s">
        <v>40</v>
      </c>
      <c r="B30" s="14" t="s">
        <v>41</v>
      </c>
      <c r="C30" s="15">
        <v>38000</v>
      </c>
      <c r="D30" s="34">
        <v>40418</v>
      </c>
    </row>
    <row r="31" spans="1:4" ht="75">
      <c r="A31" s="13" t="s">
        <v>42</v>
      </c>
      <c r="B31" s="14" t="s">
        <v>43</v>
      </c>
      <c r="C31" s="15">
        <v>552.5</v>
      </c>
      <c r="D31" s="34">
        <v>553.1</v>
      </c>
    </row>
    <row r="32" spans="1:4" ht="60">
      <c r="A32" s="13" t="s">
        <v>44</v>
      </c>
      <c r="B32" s="14" t="s">
        <v>45</v>
      </c>
      <c r="C32" s="15">
        <v>4.53</v>
      </c>
      <c r="D32" s="34">
        <v>4.5</v>
      </c>
    </row>
    <row r="33" spans="1:4" ht="15">
      <c r="A33" s="16" t="s">
        <v>46</v>
      </c>
      <c r="B33" s="2" t="s">
        <v>47</v>
      </c>
      <c r="C33" s="11">
        <f>C34</f>
        <v>325</v>
      </c>
      <c r="D33" s="11">
        <f>D34</f>
        <v>330.7</v>
      </c>
    </row>
    <row r="34" spans="1:4" ht="15">
      <c r="A34" s="13" t="s">
        <v>48</v>
      </c>
      <c r="B34" s="14" t="s">
        <v>49</v>
      </c>
      <c r="C34" s="15">
        <v>325</v>
      </c>
      <c r="D34" s="34">
        <v>330.7</v>
      </c>
    </row>
    <row r="35" spans="1:4" ht="28.5">
      <c r="A35" s="16" t="s">
        <v>50</v>
      </c>
      <c r="B35" s="4" t="s">
        <v>51</v>
      </c>
      <c r="C35" s="11">
        <f>C36+C37</f>
        <v>25</v>
      </c>
      <c r="D35" s="11">
        <f>D36+D37</f>
        <v>92.4</v>
      </c>
    </row>
    <row r="36" spans="1:4" ht="14.25" customHeight="1">
      <c r="A36" s="13" t="s">
        <v>52</v>
      </c>
      <c r="B36" s="14" t="s">
        <v>53</v>
      </c>
      <c r="C36" s="15">
        <v>25</v>
      </c>
      <c r="D36" s="34">
        <v>92.4</v>
      </c>
    </row>
    <row r="37" spans="1:4" ht="15" hidden="1">
      <c r="A37" s="13" t="s">
        <v>78</v>
      </c>
      <c r="B37" s="10" t="s">
        <v>79</v>
      </c>
      <c r="C37" s="15">
        <v>0</v>
      </c>
      <c r="D37" s="34"/>
    </row>
    <row r="38" spans="1:4" ht="28.5">
      <c r="A38" s="16" t="s">
        <v>54</v>
      </c>
      <c r="B38" s="4" t="s">
        <v>55</v>
      </c>
      <c r="C38" s="11">
        <f>C39+C41</f>
        <v>1946</v>
      </c>
      <c r="D38" s="11">
        <f>D39+D41</f>
        <v>1960.5</v>
      </c>
    </row>
    <row r="39" spans="1:4" ht="0.75" customHeight="1">
      <c r="A39" s="13" t="s">
        <v>56</v>
      </c>
      <c r="B39" s="14" t="s">
        <v>57</v>
      </c>
      <c r="C39" s="15">
        <v>0</v>
      </c>
      <c r="D39" s="34"/>
    </row>
    <row r="40" spans="1:4" ht="105" hidden="1">
      <c r="A40" s="13" t="s">
        <v>58</v>
      </c>
      <c r="B40" s="14" t="s">
        <v>59</v>
      </c>
      <c r="C40" s="15">
        <v>0</v>
      </c>
      <c r="D40" s="34"/>
    </row>
    <row r="41" spans="1:4" ht="30">
      <c r="A41" s="13" t="s">
        <v>60</v>
      </c>
      <c r="B41" s="14" t="s">
        <v>61</v>
      </c>
      <c r="C41" s="15">
        <f>C42</f>
        <v>1946</v>
      </c>
      <c r="D41" s="34">
        <v>1960.5</v>
      </c>
    </row>
    <row r="42" spans="1:4" ht="30">
      <c r="A42" s="13" t="s">
        <v>62</v>
      </c>
      <c r="B42" s="14" t="s">
        <v>63</v>
      </c>
      <c r="C42" s="15">
        <v>1946</v>
      </c>
      <c r="D42" s="34">
        <v>1960.5</v>
      </c>
    </row>
    <row r="43" spans="1:4" ht="15">
      <c r="A43" s="16" t="s">
        <v>64</v>
      </c>
      <c r="B43" s="2" t="s">
        <v>65</v>
      </c>
      <c r="C43" s="11">
        <f>C44+C45</f>
        <v>3200</v>
      </c>
      <c r="D43" s="11">
        <f>D44+D45+D46</f>
        <v>3573.1</v>
      </c>
    </row>
    <row r="44" spans="1:4" ht="45">
      <c r="A44" s="13" t="s">
        <v>66</v>
      </c>
      <c r="B44" s="3" t="s">
        <v>67</v>
      </c>
      <c r="C44" s="15">
        <v>2100</v>
      </c>
      <c r="D44" s="34">
        <v>2556.7</v>
      </c>
    </row>
    <row r="45" spans="1:4" ht="45">
      <c r="A45" s="13" t="s">
        <v>68</v>
      </c>
      <c r="B45" s="3" t="s">
        <v>69</v>
      </c>
      <c r="C45" s="15">
        <v>1100</v>
      </c>
      <c r="D45" s="34">
        <v>958</v>
      </c>
    </row>
    <row r="46" spans="1:4" ht="15">
      <c r="A46" s="16" t="s">
        <v>113</v>
      </c>
      <c r="B46" s="37" t="s">
        <v>114</v>
      </c>
      <c r="C46" s="15">
        <v>0</v>
      </c>
      <c r="D46" s="34">
        <v>58.4</v>
      </c>
    </row>
    <row r="47" spans="1:4" ht="30">
      <c r="A47" s="13" t="s">
        <v>115</v>
      </c>
      <c r="B47" s="3" t="s">
        <v>117</v>
      </c>
      <c r="C47" s="15">
        <v>0</v>
      </c>
      <c r="D47" s="34">
        <v>45.4</v>
      </c>
    </row>
    <row r="48" spans="1:4" ht="30.75" thickBot="1">
      <c r="A48" s="13" t="s">
        <v>116</v>
      </c>
      <c r="B48" s="3" t="s">
        <v>118</v>
      </c>
      <c r="C48" s="15">
        <v>0</v>
      </c>
      <c r="D48" s="34">
        <v>13</v>
      </c>
    </row>
    <row r="49" spans="1:4" s="9" customFormat="1" ht="16.5" thickBot="1">
      <c r="A49" s="8" t="s">
        <v>74</v>
      </c>
      <c r="B49" s="36" t="s">
        <v>73</v>
      </c>
      <c r="C49" s="28">
        <f>C50+C51+C60+C67</f>
        <v>562736.7999999999</v>
      </c>
      <c r="D49" s="28">
        <f>D50+D51+D60+D67+D68</f>
        <v>559687.4</v>
      </c>
    </row>
    <row r="50" spans="1:4" s="23" customFormat="1" ht="29.25">
      <c r="A50" s="24" t="s">
        <v>88</v>
      </c>
      <c r="B50" s="22" t="s">
        <v>0</v>
      </c>
      <c r="C50" s="29">
        <v>148483</v>
      </c>
      <c r="D50" s="32">
        <v>148483</v>
      </c>
    </row>
    <row r="51" spans="1:4" s="23" customFormat="1" ht="29.25">
      <c r="A51" s="24" t="s">
        <v>89</v>
      </c>
      <c r="B51" s="22" t="s">
        <v>82</v>
      </c>
      <c r="C51" s="29">
        <f>C53+C55+C59+C54+C56+C57+C58+C52</f>
        <v>263408.8</v>
      </c>
      <c r="D51" s="29">
        <f>D53+D55+D59+D54+D56+D57+D58+D52</f>
        <v>261435.7</v>
      </c>
    </row>
    <row r="52" spans="1:4" s="23" customFormat="1" ht="30">
      <c r="A52" s="25" t="s">
        <v>106</v>
      </c>
      <c r="B52" s="17" t="s">
        <v>105</v>
      </c>
      <c r="C52" s="30">
        <v>5741.7</v>
      </c>
      <c r="D52" s="32">
        <v>5628.2</v>
      </c>
    </row>
    <row r="53" spans="1:4" ht="60">
      <c r="A53" s="25" t="s">
        <v>90</v>
      </c>
      <c r="B53" s="17" t="s">
        <v>1</v>
      </c>
      <c r="C53" s="30">
        <v>1700</v>
      </c>
      <c r="D53" s="34">
        <v>1700</v>
      </c>
    </row>
    <row r="54" spans="1:4" ht="75">
      <c r="A54" s="25" t="s">
        <v>91</v>
      </c>
      <c r="B54" s="17" t="s">
        <v>84</v>
      </c>
      <c r="C54" s="30">
        <v>169915.5</v>
      </c>
      <c r="D54" s="34">
        <v>169915.5</v>
      </c>
    </row>
    <row r="55" spans="1:4" ht="45">
      <c r="A55" s="25" t="s">
        <v>92</v>
      </c>
      <c r="B55" s="17" t="s">
        <v>2</v>
      </c>
      <c r="C55" s="30">
        <v>10438.1</v>
      </c>
      <c r="D55" s="34">
        <v>10438.1</v>
      </c>
    </row>
    <row r="56" spans="1:4" ht="15">
      <c r="A56" s="25" t="s">
        <v>102</v>
      </c>
      <c r="B56" s="17" t="s">
        <v>85</v>
      </c>
      <c r="C56" s="30">
        <v>23253.8</v>
      </c>
      <c r="D56" s="34">
        <v>23253.8</v>
      </c>
    </row>
    <row r="57" spans="1:4" ht="45">
      <c r="A57" s="25" t="s">
        <v>103</v>
      </c>
      <c r="B57" s="17" t="s">
        <v>86</v>
      </c>
      <c r="C57" s="30">
        <v>5143</v>
      </c>
      <c r="D57" s="34">
        <v>5143</v>
      </c>
    </row>
    <row r="58" spans="1:4" ht="30">
      <c r="A58" s="25" t="s">
        <v>104</v>
      </c>
      <c r="B58" s="17" t="s">
        <v>87</v>
      </c>
      <c r="C58" s="30">
        <v>3868</v>
      </c>
      <c r="D58" s="34">
        <v>3868</v>
      </c>
    </row>
    <row r="59" spans="1:4" ht="15">
      <c r="A59" s="25" t="s">
        <v>93</v>
      </c>
      <c r="B59" s="17" t="s">
        <v>3</v>
      </c>
      <c r="C59" s="30">
        <v>43348.7</v>
      </c>
      <c r="D59" s="34">
        <v>41489.1</v>
      </c>
    </row>
    <row r="60" spans="1:4" s="23" customFormat="1" ht="29.25">
      <c r="A60" s="26" t="s">
        <v>94</v>
      </c>
      <c r="B60" s="22" t="s">
        <v>83</v>
      </c>
      <c r="C60" s="29">
        <f>SUM(C61:C66)</f>
        <v>148176.3</v>
      </c>
      <c r="D60" s="29">
        <f>SUM(D61:D66)</f>
        <v>147916.7</v>
      </c>
    </row>
    <row r="61" spans="1:4" ht="60">
      <c r="A61" s="27" t="s">
        <v>95</v>
      </c>
      <c r="B61" s="17" t="s">
        <v>81</v>
      </c>
      <c r="C61" s="30">
        <v>3120.3</v>
      </c>
      <c r="D61" s="34">
        <v>3120.3</v>
      </c>
    </row>
    <row r="62" spans="1:4" ht="45">
      <c r="A62" s="27" t="s">
        <v>96</v>
      </c>
      <c r="B62" s="17" t="s">
        <v>4</v>
      </c>
      <c r="C62" s="30">
        <v>130858.4</v>
      </c>
      <c r="D62" s="34">
        <v>130838.3</v>
      </c>
    </row>
    <row r="63" spans="1:4" ht="60">
      <c r="A63" s="27" t="s">
        <v>97</v>
      </c>
      <c r="B63" s="17" t="s">
        <v>5</v>
      </c>
      <c r="C63" s="30">
        <v>6545.7</v>
      </c>
      <c r="D63" s="34">
        <v>6398.1</v>
      </c>
    </row>
    <row r="64" spans="1:4" ht="75">
      <c r="A64" s="27" t="s">
        <v>98</v>
      </c>
      <c r="B64" s="17" t="s">
        <v>6</v>
      </c>
      <c r="C64" s="30">
        <v>214.5</v>
      </c>
      <c r="D64" s="34">
        <v>122.6</v>
      </c>
    </row>
    <row r="65" spans="1:4" ht="75">
      <c r="A65" s="27" t="s">
        <v>99</v>
      </c>
      <c r="B65" s="17" t="s">
        <v>7</v>
      </c>
      <c r="C65" s="30">
        <v>5995.4</v>
      </c>
      <c r="D65" s="34">
        <v>5995.4</v>
      </c>
    </row>
    <row r="66" spans="1:4" ht="45">
      <c r="A66" s="27" t="s">
        <v>100</v>
      </c>
      <c r="B66" s="17" t="s">
        <v>8</v>
      </c>
      <c r="C66" s="30">
        <v>1442</v>
      </c>
      <c r="D66" s="34">
        <v>1442</v>
      </c>
    </row>
    <row r="67" spans="1:4" s="23" customFormat="1" ht="29.25">
      <c r="A67" s="26" t="s">
        <v>101</v>
      </c>
      <c r="B67" s="22" t="s">
        <v>9</v>
      </c>
      <c r="C67" s="29">
        <v>2668.7</v>
      </c>
      <c r="D67" s="32">
        <v>2318.8</v>
      </c>
    </row>
    <row r="68" spans="1:4" s="23" customFormat="1" ht="43.5">
      <c r="A68" s="26" t="s">
        <v>120</v>
      </c>
      <c r="B68" s="22" t="s">
        <v>121</v>
      </c>
      <c r="C68" s="29">
        <v>0</v>
      </c>
      <c r="D68" s="32">
        <v>-466.8</v>
      </c>
    </row>
    <row r="69" spans="1:4" s="23" customFormat="1" ht="60">
      <c r="A69" s="27" t="s">
        <v>119</v>
      </c>
      <c r="B69" s="17" t="s">
        <v>122</v>
      </c>
      <c r="C69" s="29">
        <v>0</v>
      </c>
      <c r="D69" s="32">
        <v>-466.8</v>
      </c>
    </row>
    <row r="70" spans="1:4" s="7" customFormat="1" ht="15">
      <c r="A70" s="16" t="s">
        <v>75</v>
      </c>
      <c r="B70" s="18"/>
      <c r="C70" s="29">
        <f>C13+C49</f>
        <v>711763.4299999999</v>
      </c>
      <c r="D70" s="29">
        <f>D13+D49</f>
        <v>713202.8</v>
      </c>
    </row>
    <row r="72" spans="1:3" ht="15">
      <c r="A72" s="38" t="s">
        <v>110</v>
      </c>
      <c r="B72" s="38"/>
      <c r="C72" s="38"/>
    </row>
  </sheetData>
  <sheetProtection/>
  <mergeCells count="16">
    <mergeCell ref="D18:D19"/>
    <mergeCell ref="A3:D3"/>
    <mergeCell ref="A4:D4"/>
    <mergeCell ref="A5:D5"/>
    <mergeCell ref="A6:C6"/>
    <mergeCell ref="A1:C1"/>
    <mergeCell ref="A2:C2"/>
    <mergeCell ref="D11:D12"/>
    <mergeCell ref="A9:C9"/>
    <mergeCell ref="A72:C72"/>
    <mergeCell ref="A18:A19"/>
    <mergeCell ref="B18:B19"/>
    <mergeCell ref="C18:C19"/>
    <mergeCell ref="B11:B12"/>
    <mergeCell ref="C11:C12"/>
    <mergeCell ref="A11:A12"/>
  </mergeCells>
  <printOptions/>
  <pageMargins left="0" right="0" top="0" bottom="0" header="0" footer="0"/>
  <pageSetup horizontalDpi="600" verticalDpi="600" orientation="portrait" paperSize="9" scale="80" r:id="rId1"/>
  <ignoredErrors>
    <ignoredError sqref="C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</dc:creator>
  <cp:keywords/>
  <dc:description/>
  <cp:lastModifiedBy>ФинУпр</cp:lastModifiedBy>
  <cp:lastPrinted>2020-04-07T04:50:05Z</cp:lastPrinted>
  <dcterms:created xsi:type="dcterms:W3CDTF">2018-10-11T13:00:42Z</dcterms:created>
  <dcterms:modified xsi:type="dcterms:W3CDTF">2020-04-07T04:50:08Z</dcterms:modified>
  <cp:category/>
  <cp:version/>
  <cp:contentType/>
  <cp:contentStatus/>
</cp:coreProperties>
</file>