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50" windowHeight="105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<sst xmlns="http://schemas.openxmlformats.org/spreadsheetml/2006/main" count="139" uniqueCount="138">
  <si>
    <t>Дотации бюджетам муниципальных районов на выравнивание бюджетной обеспеченности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</si>
  <si>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</si>
  <si>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реализацию мероприятий по обеспечению жильем молодых семей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</si>
  <si>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</si>
  <si>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</si>
  <si>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</si>
  <si>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</si>
  <si>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</si>
  <si>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Код бюджетной классификации Российской Федерации</t>
  </si>
  <si>
    <t>Наименование</t>
  </si>
  <si>
    <t>000 1 00 00000 00 0000 000</t>
  </si>
  <si>
    <t>НАЛОГОВЫЕ  И  НЕНАЛОГОВЫЕ  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</si>
  <si>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</si>
  <si>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</si>
  <si>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</si>
  <si>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</si>
  <si>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</si>
  <si>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</si>
  <si>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</si>
  <si>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</si>
  <si>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000 1 05 01010 01 0000 110</t>
  </si>
  <si>
    <t>Налог, взимаемый с налогоплательщиков, выбравших в качестве объекта налогообложения доходы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</si>
  <si>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</si>
  <si>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</si>
  <si>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000 1 05 02000 02 0000 110</t>
  </si>
  <si>
    <t>Единый налог на вмененный доход 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</si>
  <si>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</si>
  <si>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</si>
  <si>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</si>
  <si>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</si>
  <si>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000 1 06 02000 02 0000 110</t>
  </si>
  <si>
    <t>Налог на имущество организаций</t>
  </si>
  <si>
    <t>000 1 07 00000 00 0000 000</t>
  </si>
  <si>
    <t>Налоги, сборы и регулярные платежи за пользование природными ресурсами</t>
  </si>
  <si>
    <t>000 1 07 01020 01 0000 110</t>
  </si>
  <si>
    <t>Налог на добычу общераспространенных полезных ископаемых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</si>
  <si>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</si>
  <si>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</si>
  <si>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</si>
  <si>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</si>
  <si>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000 1 11 00000 00 0000 000</t>
  </si>
  <si>
    <t>Доходы от использования имущества, находящегося  в государственной и муниципальной собственности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</si>
  <si>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</si>
  <si>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 а также средства от продажи права на заключение договоров аренды указанных земельных участков</t>
  </si>
  <si>
    <t>000 1 11 05035 05 0000 120</t>
  </si>
  <si>
    <t>Доходы от сдачи в аренду имущества, находящегося в оперативном управлении органов  управления  муниципальных районов и созданных ими учреждений (за исключением имущества муниципальных бюджетных и автономных учреждений)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</si>
  <si>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</si>
  <si>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 районами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</si>
  <si>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</si>
  <si>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</si>
  <si>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</si>
  <si>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</si>
  <si>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</si>
  <si>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(работ) и компенсации затрат государства</t>
  </si>
  <si>
    <t>000 1 13 01990 00 0000 130</t>
  </si>
  <si>
    <t>Прочие доходы от оказания платных услуг (работ)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</si>
  <si>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</si>
  <si>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</si>
  <si>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</si>
  <si>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</si>
  <si>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</si>
  <si>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</si>
  <si>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</si>
  <si>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</si>
  <si>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</si>
  <si>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</si>
  <si>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000 1 16 00000 00 0000 000</t>
  </si>
  <si>
    <t>Штрафы, санкции, возмещение ущерба</t>
  </si>
  <si>
    <r>
      <t xml:space="preserve">                   </t>
    </r>
    <r>
      <rPr>
        <sz val="10"/>
        <color indexed="8"/>
        <rFont val="Times New Roman"/>
        <family val="1"/>
      </rPr>
      <t>Приложение № 1</t>
    </r>
  </si>
  <si>
    <t xml:space="preserve">                   к Решению Совета народных</t>
  </si>
  <si>
    <t xml:space="preserve">                   депутатов Теучежского района</t>
  </si>
  <si>
    <t xml:space="preserve">                   </t>
  </si>
  <si>
    <t>Безвозмездные поступления</t>
  </si>
  <si>
    <t>000 2 00 00000 00 0000 000</t>
  </si>
  <si>
    <t>Всего доходы</t>
  </si>
  <si>
    <t>Налог, взимаемый в связи с применением патентной системы налогообложения</t>
  </si>
  <si>
    <t>000 1 05 04000 02 0000 110</t>
  </si>
  <si>
    <t>000 1 13 02990 00 0000 130</t>
  </si>
  <si>
    <t>Прочие жоходы от компенсации затрат государства</t>
  </si>
  <si>
    <t>Субвенции бюджетам муниципальных районов на выполнение передаваемых полномочий по расчету и предоставлению дотаций на выравнивание бюджетной обеспеченности поселений на 2019 г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</si>
  <si>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</si>
  <si>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</si>
  <si>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000 2 02 15001 05 0000 150</t>
  </si>
  <si>
    <t>000 2 02 20000 00 0000 150</t>
  </si>
  <si>
    <t>000 2 02 25097 05 0000 150</t>
  </si>
  <si>
    <t>000 2 02 25497 05 0000 150</t>
  </si>
  <si>
    <t>000 2 02 29999 05 0000 150</t>
  </si>
  <si>
    <t>000 2 02 30000 00 0000 150</t>
  </si>
  <si>
    <t>000 2 02 30024 05 0000 150</t>
  </si>
  <si>
    <t>000 2 02 30027 05 0000 150</t>
  </si>
  <si>
    <t>000 2 02 30029 05 0000 150</t>
  </si>
  <si>
    <t>000 2 02 35082 05 0000 150</t>
  </si>
  <si>
    <t>Иные межбюджетные трансферты, передаваемые бюджетам муниципальных районов</t>
  </si>
  <si>
    <t>000 2 07 05000 05 0000 150</t>
  </si>
  <si>
    <t>Прочие безвозмездные поступления в бюджеты муниципальных районов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</si>
  <si>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</si>
  <si>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</si>
  <si>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Субсидии бюджетам муниципальных районов на поддержку отрасли культуры</t>
  </si>
  <si>
    <t>000 2 02 25519 05 0000 150</t>
  </si>
  <si>
    <t>Субсидии бюджетам муниципальных районов на реализацию программ формирования современной городской среды</t>
  </si>
  <si>
    <t>000 2 02 25555 05 0000 150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</si>
  <si>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</si>
  <si>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000 2 02 27576 05 0000 150</t>
  </si>
  <si>
    <t>000 2 02 49999 00 0000 150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</si>
  <si>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</si>
  <si>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на создание модельных муниципальных библиотек</t>
  </si>
  <si>
    <t>000 2 02 45303 05 0000 150</t>
  </si>
  <si>
    <t>000 2 02 45454 05 0000 150</t>
  </si>
  <si>
    <t>000 1 11 03050 05 0000 120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</si>
  <si>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</si>
  <si>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 xml:space="preserve">000 1 16 10123 01 0000 140 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</si>
  <si>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</si>
  <si>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000 1 16 01157 01 0000 140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</si>
  <si>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</si>
  <si>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000 2 02 15002 05 0000 150</t>
  </si>
  <si>
    <t>Дотации бюджетам муниципальных районов на поддержку мер по обеспечению сбалансированности бюджетов</t>
  </si>
  <si>
    <t>план</t>
  </si>
  <si>
    <t>000 2 02 19999 05 0000 150</t>
  </si>
  <si>
    <t>Прочие дотации бюджетам муниципальных районов</t>
  </si>
  <si>
    <t>факт</t>
  </si>
  <si>
    <t>Поступление  доходов в   бюджет  муниципального образования                                                                                                                           «Теучежский район" за 2020 год</t>
  </si>
  <si>
    <t>тыс.рублей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</si>
  <si>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</si>
  <si>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</si>
  <si>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</si>
  <si>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</si>
  <si>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</si>
  <si>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</si>
  <si>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</si>
  <si>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</si>
  <si>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</si>
  <si>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</si>
  <si>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Прочие неналоговые доходы бюджетов муниципальных районов</t>
  </si>
  <si>
    <t xml:space="preserve">Прочие неналоговые доходы </t>
  </si>
  <si>
    <t>000 1 17 05050 05 0000 180</t>
  </si>
  <si>
    <t>000 1 17 00000 00 0000 000</t>
  </si>
  <si>
    <t>№214 от 03.06.2021г.</t>
  </si>
  <si>
    <t>Управделами Совета народных депутатов                                                        Г.Д.Панеш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</si>
</sst>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name val="Times New Roman"/>
      <family val="1"/>
    </font>
    <font>
      <sz val="8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medium"/>
      <top>
        <color indexed="63"/>
      </top>
      <bottom style="medium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12" fillId="0" borderId="1">
      <alignment shrinkToFi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justify"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1" xfId="0" applyFont="1" applyBorder="1" applyAlignment="1">
      <alignment horizontal="justify" vertical="top" wrapText="1"/>
    </xf>
    <xf numFmtId="173" fontId="4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3" fontId="5" fillId="0" borderId="11" xfId="0" applyNumberFormat="1" applyFont="1" applyBorder="1" applyAlignment="1">
      <alignment horizontal="left" vertical="top" wrapText="1"/>
    </xf>
    <xf numFmtId="0" fontId="5" fillId="0" borderId="11" xfId="0" applyFont="1" applyBorder="1" applyAlignment="1">
      <alignment horizontal="justify" vertical="center" wrapText="1"/>
    </xf>
    <xf numFmtId="173" fontId="5" fillId="0" borderId="1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left" vertical="top" wrapText="1"/>
    </xf>
    <xf numFmtId="0" fontId="5" fillId="0" borderId="11" xfId="0" applyFont="1" applyBorder="1" applyAlignment="1">
      <alignment wrapText="1"/>
    </xf>
    <xf numFmtId="172" fontId="5" fillId="0" borderId="11" xfId="59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/>
    </xf>
    <xf numFmtId="172" fontId="4" fillId="0" borderId="11" xfId="59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left" vertical="top" wrapText="1"/>
    </xf>
    <xf numFmtId="1" fontId="5" fillId="0" borderId="0" xfId="0" applyNumberFormat="1" applyFont="1" applyAlignment="1">
      <alignment/>
    </xf>
    <xf numFmtId="172" fontId="5" fillId="0" borderId="0" xfId="59" applyNumberFormat="1" applyFont="1" applyAlignment="1">
      <alignment horizontal="center" vertical="center"/>
    </xf>
    <xf numFmtId="0" fontId="4" fillId="0" borderId="11" xfId="0" applyFont="1" applyBorder="1" applyAlignment="1">
      <alignment wrapText="1"/>
    </xf>
    <xf numFmtId="0" fontId="2" fillId="0" borderId="0" xfId="0" applyFont="1" applyAlignment="1">
      <alignment/>
    </xf>
    <xf numFmtId="49" fontId="4" fillId="0" borderId="11" xfId="0" applyNumberFormat="1" applyFont="1" applyBorder="1" applyAlignment="1">
      <alignment horizontal="left" vertical="top"/>
    </xf>
    <xf numFmtId="49" fontId="5" fillId="0" borderId="11" xfId="0" applyNumberFormat="1" applyFont="1" applyBorder="1" applyAlignment="1">
      <alignment horizontal="left" vertical="top"/>
    </xf>
    <xf numFmtId="4" fontId="4" fillId="0" borderId="11" xfId="0" applyNumberFormat="1" applyFont="1" applyBorder="1" applyAlignment="1">
      <alignment horizontal="left" vertical="top"/>
    </xf>
    <xf numFmtId="4" fontId="5" fillId="0" borderId="11" xfId="0" applyNumberFormat="1" applyFont="1" applyBorder="1" applyAlignment="1">
      <alignment horizontal="left" vertical="top"/>
    </xf>
    <xf numFmtId="3" fontId="4" fillId="0" borderId="11" xfId="0" applyNumberFormat="1" applyFont="1" applyBorder="1" applyAlignment="1">
      <alignment horizontal="left" vertical="top"/>
    </xf>
    <xf numFmtId="0" fontId="1" fillId="0" borderId="0" xfId="0" applyFont="1" applyAlignment="1">
      <alignment/>
    </xf>
    <xf numFmtId="0" fontId="11" fillId="0" borderId="11" xfId="0" applyFont="1" applyBorder="1" applyAlignment="1">
      <alignment horizontal="justify" vertical="center" wrapText="1"/>
    </xf>
    <xf numFmtId="0" fontId="8" fillId="0" borderId="12" xfId="0" applyFont="1" applyBorder="1" applyAlignment="1">
      <alignment vertical="center" wrapText="1"/>
    </xf>
    <xf numFmtId="172" fontId="8" fillId="0" borderId="13" xfId="59" applyNumberFormat="1" applyFont="1" applyBorder="1" applyAlignment="1">
      <alignment horizontal="center" vertical="center"/>
    </xf>
    <xf numFmtId="173" fontId="3" fillId="0" borderId="0" xfId="0" applyNumberFormat="1" applyFont="1" applyAlignment="1">
      <alignment vertical="center" wrapText="1"/>
    </xf>
    <xf numFmtId="173" fontId="0" fillId="0" borderId="11" xfId="0" applyNumberFormat="1" applyBorder="1" applyAlignment="1">
      <alignment horizontal="center" vertical="center"/>
    </xf>
    <xf numFmtId="173" fontId="2" fillId="0" borderId="11" xfId="0" applyNumberFormat="1" applyFont="1" applyBorder="1" applyAlignment="1">
      <alignment horizontal="center" vertical="center"/>
    </xf>
    <xf numFmtId="173" fontId="4" fillId="0" borderId="11" xfId="59" applyNumberFormat="1" applyFont="1" applyBorder="1" applyAlignment="1">
      <alignment horizontal="center" vertical="center"/>
    </xf>
    <xf numFmtId="173" fontId="1" fillId="0" borderId="11" xfId="0" applyNumberFormat="1" applyFont="1" applyBorder="1" applyAlignment="1">
      <alignment horizontal="center" vertical="center"/>
    </xf>
    <xf numFmtId="173" fontId="0" fillId="0" borderId="0" xfId="0" applyNumberFormat="1" applyAlignment="1">
      <alignment/>
    </xf>
    <xf numFmtId="3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vertical="center" wrapText="1"/>
    </xf>
    <xf numFmtId="173" fontId="5" fillId="0" borderId="13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top" wrapText="1"/>
    </xf>
    <xf numFmtId="173" fontId="4" fillId="0" borderId="13" xfId="0" applyNumberFormat="1" applyFont="1" applyBorder="1" applyAlignment="1">
      <alignment horizontal="center" vertical="center" wrapText="1"/>
    </xf>
    <xf numFmtId="49" fontId="4" fillId="0" borderId="14" xfId="33" applyNumberFormat="1" applyFont="1" applyBorder="1" applyProtection="1">
      <alignment shrinkToFit="1"/>
      <protection/>
    </xf>
    <xf numFmtId="49" fontId="5" fillId="0" borderId="14" xfId="33" applyNumberFormat="1" applyFont="1" applyBorder="1" applyProtection="1">
      <alignment shrinkToFit="1"/>
      <protection/>
    </xf>
    <xf numFmtId="0" fontId="8" fillId="0" borderId="15" xfId="0" applyFont="1" applyBorder="1" applyAlignment="1">
      <alignment vertical="center" wrapText="1"/>
    </xf>
    <xf numFmtId="3" fontId="4" fillId="0" borderId="11" xfId="0" applyNumberFormat="1" applyFont="1" applyBorder="1" applyAlignment="1">
      <alignment horizontal="left" vertical="top" wrapText="1"/>
    </xf>
    <xf numFmtId="173" fontId="2" fillId="0" borderId="16" xfId="0" applyNumberFormat="1" applyFont="1" applyBorder="1" applyAlignment="1">
      <alignment horizontal="center" vertical="center" wrapText="1"/>
    </xf>
    <xf numFmtId="173" fontId="0" fillId="0" borderId="13" xfId="0" applyNumberFormat="1" applyBorder="1" applyAlignment="1">
      <alignment horizontal="center" vertical="center" wrapText="1"/>
    </xf>
    <xf numFmtId="3" fontId="5" fillId="0" borderId="0" xfId="0" applyNumberFormat="1" applyFont="1" applyAlignment="1">
      <alignment horizontal="left" vertical="top" wrapText="1"/>
    </xf>
    <xf numFmtId="3" fontId="5" fillId="0" borderId="11" xfId="0" applyNumberFormat="1" applyFont="1" applyBorder="1" applyAlignment="1">
      <alignment horizontal="left" vertical="top" wrapText="1"/>
    </xf>
    <xf numFmtId="0" fontId="5" fillId="0" borderId="11" xfId="0" applyFont="1" applyBorder="1" applyAlignment="1">
      <alignment horizontal="justify" vertical="center" wrapText="1"/>
    </xf>
    <xf numFmtId="173" fontId="5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6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view="pageBreakPreview" zoomScale="75" zoomScaleSheetLayoutView="75" zoomScalePageLayoutView="0" workbookViewId="0" topLeftCell="A71">
      <selection activeCell="A79" sqref="A79:C79"/>
    </sheetView>
  </sheetViews>
  <sheetFormatPr defaultColWidth="9.140625" defaultRowHeight="15"/>
  <cols>
    <col min="1" max="1" width="28.57421875" style="20" customWidth="1"/>
    <col min="2" max="2" width="53.7109375" style="21" customWidth="1"/>
    <col min="3" max="3" width="12.140625" style="22" customWidth="1"/>
    <col min="4" max="4" width="12.7109375" style="39" customWidth="1"/>
  </cols>
  <sheetData>
    <row r="1" spans="1:4" ht="15.75" hidden="1">
      <c r="A1" s="57"/>
      <c r="B1" s="57"/>
      <c r="C1" s="57"/>
      <c r="D1" s="34"/>
    </row>
    <row r="2" spans="1:4" ht="15.75" hidden="1">
      <c r="A2" s="57"/>
      <c r="B2" s="57"/>
      <c r="C2" s="57"/>
      <c r="D2" s="34"/>
    </row>
    <row r="3" spans="1:4" ht="15.75">
      <c r="A3" s="57" t="s">
        <v>68</v>
      </c>
      <c r="B3" s="57"/>
      <c r="C3" s="57"/>
      <c r="D3" s="56"/>
    </row>
    <row r="4" spans="1:4" ht="15">
      <c r="A4" s="55" t="s">
        <v>69</v>
      </c>
      <c r="B4" s="55"/>
      <c r="C4" s="55"/>
      <c r="D4" s="56"/>
    </row>
    <row r="5" spans="1:4" ht="15">
      <c r="A5" s="55" t="s">
        <v>70</v>
      </c>
      <c r="B5" s="55"/>
      <c r="C5" s="55"/>
      <c r="D5" s="56"/>
    </row>
    <row r="6" spans="1:4" ht="15">
      <c r="A6" s="55" t="s">
        <v>136</v>
      </c>
      <c r="B6" s="55"/>
      <c r="C6" s="55"/>
      <c r="D6" s="56"/>
    </row>
    <row r="7" spans="1:4" ht="15">
      <c r="A7" s="11"/>
      <c r="B7" s="11"/>
      <c r="C7" s="11"/>
      <c r="D7" s="34"/>
    </row>
    <row r="8" spans="1:4" ht="15">
      <c r="A8" s="11"/>
      <c r="B8" s="11"/>
      <c r="C8" s="11"/>
      <c r="D8" s="34"/>
    </row>
    <row r="9" spans="1:4" ht="32.25" customHeight="1">
      <c r="A9" s="58" t="s">
        <v>120</v>
      </c>
      <c r="B9" s="59"/>
      <c r="C9" s="59"/>
      <c r="D9" s="60"/>
    </row>
    <row r="10" spans="1:4" ht="15.75">
      <c r="A10" s="5" t="s">
        <v>71</v>
      </c>
      <c r="B10" s="5"/>
      <c r="C10" s="6"/>
      <c r="D10" s="34" t="s">
        <v>121</v>
      </c>
    </row>
    <row r="11" spans="1:4" ht="15" customHeight="1">
      <c r="A11" s="48" t="s">
        <v>8</v>
      </c>
      <c r="B11" s="61" t="s">
        <v>9</v>
      </c>
      <c r="C11" s="61" t="s">
        <v>116</v>
      </c>
      <c r="D11" s="49" t="s">
        <v>119</v>
      </c>
    </row>
    <row r="12" spans="1:4" ht="15">
      <c r="A12" s="48"/>
      <c r="B12" s="62"/>
      <c r="C12" s="62"/>
      <c r="D12" s="50"/>
    </row>
    <row r="13" spans="1:4" ht="15">
      <c r="A13" s="15" t="s">
        <v>10</v>
      </c>
      <c r="B13" s="1" t="s">
        <v>11</v>
      </c>
      <c r="C13" s="10">
        <f>C14+C16+C24+C26+C28+C30+C35+C37+C40+C45</f>
        <v>168000</v>
      </c>
      <c r="D13" s="10">
        <f>D14+D16+D24+D26+D28+D30+D35+D37+D40+D45+D53</f>
        <v>161930.4</v>
      </c>
    </row>
    <row r="14" spans="1:4" ht="15">
      <c r="A14" s="15" t="s">
        <v>12</v>
      </c>
      <c r="B14" s="2" t="s">
        <v>13</v>
      </c>
      <c r="C14" s="10">
        <f>C15</f>
        <v>49900</v>
      </c>
      <c r="D14" s="10">
        <f>D15</f>
        <v>46016.3</v>
      </c>
    </row>
    <row r="15" spans="1:4" ht="15">
      <c r="A15" s="12" t="s">
        <v>14</v>
      </c>
      <c r="B15" s="3" t="s">
        <v>15</v>
      </c>
      <c r="C15" s="14">
        <v>49900</v>
      </c>
      <c r="D15" s="14">
        <v>46016.3</v>
      </c>
    </row>
    <row r="16" spans="1:4" ht="15">
      <c r="A16" s="15" t="s">
        <v>16</v>
      </c>
      <c r="B16" s="2" t="s">
        <v>17</v>
      </c>
      <c r="C16" s="10">
        <f>C17+C21+C22+C23</f>
        <v>30090</v>
      </c>
      <c r="D16" s="10">
        <f>D17+D21+D22+D23</f>
        <v>30180.100000000002</v>
      </c>
    </row>
    <row r="17" spans="1:4" ht="28.5">
      <c r="A17" s="15" t="s">
        <v>18</v>
      </c>
      <c r="B17" s="4" t="s">
        <v>19</v>
      </c>
      <c r="C17" s="10">
        <f>C18+C20</f>
        <v>23500</v>
      </c>
      <c r="D17" s="10">
        <f>D18+D20</f>
        <v>23627.7</v>
      </c>
    </row>
    <row r="18" spans="1:4" ht="15">
      <c r="A18" s="52" t="s">
        <v>20</v>
      </c>
      <c r="B18" s="53" t="s">
        <v>21</v>
      </c>
      <c r="C18" s="54">
        <v>22000</v>
      </c>
      <c r="D18" s="54">
        <v>22174.4</v>
      </c>
    </row>
    <row r="19" spans="1:4" ht="15">
      <c r="A19" s="52"/>
      <c r="B19" s="53"/>
      <c r="C19" s="54"/>
      <c r="D19" s="54"/>
    </row>
    <row r="20" spans="1:4" ht="45">
      <c r="A20" s="12" t="s">
        <v>22</v>
      </c>
      <c r="B20" s="13" t="s">
        <v>23</v>
      </c>
      <c r="C20" s="14">
        <v>1500</v>
      </c>
      <c r="D20" s="14">
        <v>1453.3</v>
      </c>
    </row>
    <row r="21" spans="1:4" ht="30">
      <c r="A21" s="12" t="s">
        <v>24</v>
      </c>
      <c r="B21" s="13" t="s">
        <v>25</v>
      </c>
      <c r="C21" s="14">
        <v>2700</v>
      </c>
      <c r="D21" s="14">
        <v>2719.4</v>
      </c>
    </row>
    <row r="22" spans="1:4" ht="15">
      <c r="A22" s="12" t="s">
        <v>26</v>
      </c>
      <c r="B22" s="3" t="s">
        <v>27</v>
      </c>
      <c r="C22" s="14">
        <v>3700</v>
      </c>
      <c r="D22" s="14">
        <v>3651.3</v>
      </c>
    </row>
    <row r="23" spans="1:4" ht="33.75" customHeight="1">
      <c r="A23" s="12" t="s">
        <v>76</v>
      </c>
      <c r="B23" s="3" t="s">
        <v>75</v>
      </c>
      <c r="C23" s="14">
        <v>190</v>
      </c>
      <c r="D23" s="14">
        <v>181.7</v>
      </c>
    </row>
    <row r="24" spans="1:4" ht="15">
      <c r="A24" s="15" t="s">
        <v>28</v>
      </c>
      <c r="B24" s="2" t="s">
        <v>29</v>
      </c>
      <c r="C24" s="10">
        <f>C25</f>
        <v>49000</v>
      </c>
      <c r="D24" s="10">
        <f>D25</f>
        <v>47884.2</v>
      </c>
    </row>
    <row r="25" spans="1:4" ht="15">
      <c r="A25" s="12" t="s">
        <v>30</v>
      </c>
      <c r="B25" s="3" t="s">
        <v>31</v>
      </c>
      <c r="C25" s="14">
        <v>49000</v>
      </c>
      <c r="D25" s="14">
        <v>47884.2</v>
      </c>
    </row>
    <row r="26" spans="1:4" ht="28.5">
      <c r="A26" s="15" t="s">
        <v>32</v>
      </c>
      <c r="B26" s="2" t="s">
        <v>33</v>
      </c>
      <c r="C26" s="10">
        <f>C27</f>
        <v>0</v>
      </c>
      <c r="D26" s="10">
        <f>D27</f>
        <v>1.2</v>
      </c>
    </row>
    <row r="27" spans="1:4" ht="30">
      <c r="A27" s="12" t="s">
        <v>34</v>
      </c>
      <c r="B27" s="3" t="s">
        <v>35</v>
      </c>
      <c r="C27" s="14">
        <v>0</v>
      </c>
      <c r="D27" s="14">
        <v>1.2</v>
      </c>
    </row>
    <row r="28" spans="1:4" ht="15">
      <c r="A28" s="15" t="s">
        <v>36</v>
      </c>
      <c r="B28" s="2" t="s">
        <v>37</v>
      </c>
      <c r="C28" s="10">
        <f>C29</f>
        <v>1200</v>
      </c>
      <c r="D28" s="10">
        <f>D29</f>
        <v>1136.8</v>
      </c>
    </row>
    <row r="29" spans="1:4" ht="30">
      <c r="A29" s="12" t="s">
        <v>38</v>
      </c>
      <c r="B29" s="13" t="s">
        <v>39</v>
      </c>
      <c r="C29" s="14">
        <v>1200</v>
      </c>
      <c r="D29" s="14">
        <v>1136.8</v>
      </c>
    </row>
    <row r="30" spans="1:4" ht="42.75">
      <c r="A30" s="15" t="s">
        <v>40</v>
      </c>
      <c r="B30" s="2" t="s">
        <v>41</v>
      </c>
      <c r="C30" s="10">
        <f>C31+C32+C34+C33</f>
        <v>36144</v>
      </c>
      <c r="D30" s="10">
        <f>D31+D32+D34+D33</f>
        <v>35009.99999999999</v>
      </c>
    </row>
    <row r="31" spans="1:5" ht="75">
      <c r="A31" s="12" t="s">
        <v>42</v>
      </c>
      <c r="B31" s="13" t="s">
        <v>43</v>
      </c>
      <c r="C31" s="14">
        <v>36000.8</v>
      </c>
      <c r="D31" s="14">
        <v>34866.7</v>
      </c>
      <c r="E31">
        <v>7</v>
      </c>
    </row>
    <row r="32" spans="1:4" ht="74.25" customHeight="1">
      <c r="A32" s="12" t="s">
        <v>44</v>
      </c>
      <c r="B32" s="13" t="s">
        <v>45</v>
      </c>
      <c r="C32" s="14">
        <v>142</v>
      </c>
      <c r="D32" s="14">
        <v>142.1</v>
      </c>
    </row>
    <row r="33" spans="1:4" ht="49.5" customHeight="1">
      <c r="A33" s="12" t="s">
        <v>108</v>
      </c>
      <c r="B33" s="31" t="s">
        <v>109</v>
      </c>
      <c r="C33" s="14">
        <v>1.2</v>
      </c>
      <c r="D33" s="14">
        <v>1.2</v>
      </c>
    </row>
    <row r="34" spans="1:4" ht="60">
      <c r="A34" s="12" t="s">
        <v>46</v>
      </c>
      <c r="B34" s="13" t="s">
        <v>47</v>
      </c>
      <c r="C34" s="14">
        <v>0</v>
      </c>
      <c r="D34" s="14">
        <v>0</v>
      </c>
    </row>
    <row r="35" spans="1:4" ht="15">
      <c r="A35" s="15" t="s">
        <v>48</v>
      </c>
      <c r="B35" s="2" t="s">
        <v>49</v>
      </c>
      <c r="C35" s="10">
        <f>C36</f>
        <v>176</v>
      </c>
      <c r="D35" s="10">
        <f>D36</f>
        <v>175.6</v>
      </c>
    </row>
    <row r="36" spans="1:4" ht="15">
      <c r="A36" s="12" t="s">
        <v>50</v>
      </c>
      <c r="B36" s="13" t="s">
        <v>51</v>
      </c>
      <c r="C36" s="14">
        <v>176</v>
      </c>
      <c r="D36" s="14">
        <v>175.6</v>
      </c>
    </row>
    <row r="37" spans="1:4" ht="28.5">
      <c r="A37" s="15" t="s">
        <v>52</v>
      </c>
      <c r="B37" s="4" t="s">
        <v>53</v>
      </c>
      <c r="C37" s="10">
        <f>C38+C39</f>
        <v>0</v>
      </c>
      <c r="D37" s="10">
        <f>D38+D39</f>
        <v>0</v>
      </c>
    </row>
    <row r="38" spans="1:4" ht="15">
      <c r="A38" s="12" t="s">
        <v>54</v>
      </c>
      <c r="B38" s="13" t="s">
        <v>55</v>
      </c>
      <c r="C38" s="14">
        <v>0</v>
      </c>
      <c r="D38" s="14">
        <v>0</v>
      </c>
    </row>
    <row r="39" spans="1:4" ht="15">
      <c r="A39" s="12" t="s">
        <v>77</v>
      </c>
      <c r="B39" s="9" t="s">
        <v>78</v>
      </c>
      <c r="C39" s="14">
        <v>0</v>
      </c>
      <c r="D39" s="14">
        <v>0</v>
      </c>
    </row>
    <row r="40" spans="1:4" ht="28.5">
      <c r="A40" s="15" t="s">
        <v>56</v>
      </c>
      <c r="B40" s="4" t="s">
        <v>57</v>
      </c>
      <c r="C40" s="10">
        <f>C41+C43</f>
        <v>1328</v>
      </c>
      <c r="D40" s="10">
        <f>D41+D43</f>
        <v>1348.8</v>
      </c>
    </row>
    <row r="41" spans="1:4" ht="90">
      <c r="A41" s="12" t="s">
        <v>58</v>
      </c>
      <c r="B41" s="13" t="s">
        <v>59</v>
      </c>
      <c r="C41" s="14">
        <v>0</v>
      </c>
      <c r="D41" s="14">
        <v>0</v>
      </c>
    </row>
    <row r="42" spans="1:4" ht="105">
      <c r="A42" s="12" t="s">
        <v>60</v>
      </c>
      <c r="B42" s="13" t="s">
        <v>61</v>
      </c>
      <c r="C42" s="14">
        <v>0</v>
      </c>
      <c r="D42" s="14">
        <v>0</v>
      </c>
    </row>
    <row r="43" spans="1:4" ht="30">
      <c r="A43" s="12" t="s">
        <v>62</v>
      </c>
      <c r="B43" s="13" t="s">
        <v>63</v>
      </c>
      <c r="C43" s="14">
        <f>C44</f>
        <v>1328</v>
      </c>
      <c r="D43" s="14">
        <f>D44</f>
        <v>1348.8</v>
      </c>
    </row>
    <row r="44" spans="1:4" ht="45">
      <c r="A44" s="12" t="s">
        <v>64</v>
      </c>
      <c r="B44" s="13" t="s">
        <v>65</v>
      </c>
      <c r="C44" s="14">
        <v>1328</v>
      </c>
      <c r="D44" s="14">
        <v>1348.8</v>
      </c>
    </row>
    <row r="45" spans="1:4" ht="15">
      <c r="A45" s="15" t="s">
        <v>66</v>
      </c>
      <c r="B45" s="2" t="s">
        <v>67</v>
      </c>
      <c r="C45" s="10">
        <f>C46+C47+C48+C49+C50+C51+C52</f>
        <v>162</v>
      </c>
      <c r="D45" s="10">
        <f>D46+D47+D48+D49+D50+D51+D52</f>
        <v>164</v>
      </c>
    </row>
    <row r="46" spans="1:4" ht="105">
      <c r="A46" s="43" t="s">
        <v>122</v>
      </c>
      <c r="B46" s="3" t="s">
        <v>123</v>
      </c>
      <c r="C46" s="14">
        <v>0</v>
      </c>
      <c r="D46" s="14">
        <v>1</v>
      </c>
    </row>
    <row r="47" spans="1:4" ht="135">
      <c r="A47" s="43" t="s">
        <v>124</v>
      </c>
      <c r="B47" s="3" t="s">
        <v>125</v>
      </c>
      <c r="C47" s="14">
        <v>0</v>
      </c>
      <c r="D47" s="14">
        <v>3.5</v>
      </c>
    </row>
    <row r="48" spans="1:4" ht="105">
      <c r="A48" s="43" t="s">
        <v>126</v>
      </c>
      <c r="B48" s="3" t="s">
        <v>127</v>
      </c>
      <c r="C48" s="14">
        <v>0</v>
      </c>
      <c r="D48" s="14">
        <v>0.2</v>
      </c>
    </row>
    <row r="49" spans="1:4" ht="105">
      <c r="A49" s="43" t="s">
        <v>128</v>
      </c>
      <c r="B49" s="3" t="s">
        <v>129</v>
      </c>
      <c r="C49" s="14">
        <v>0</v>
      </c>
      <c r="D49" s="14">
        <v>1</v>
      </c>
    </row>
    <row r="50" spans="1:4" ht="240">
      <c r="A50" s="12" t="s">
        <v>112</v>
      </c>
      <c r="B50" s="3" t="s">
        <v>113</v>
      </c>
      <c r="C50" s="14">
        <v>0.1</v>
      </c>
      <c r="D50" s="14">
        <v>0</v>
      </c>
    </row>
    <row r="51" spans="1:4" ht="102" customHeight="1">
      <c r="A51" s="12" t="s">
        <v>110</v>
      </c>
      <c r="B51" s="3" t="s">
        <v>111</v>
      </c>
      <c r="C51" s="14">
        <v>161.9</v>
      </c>
      <c r="D51" s="14">
        <v>154.4</v>
      </c>
    </row>
    <row r="52" spans="1:4" ht="85.5" customHeight="1">
      <c r="A52" s="40" t="s">
        <v>130</v>
      </c>
      <c r="B52" s="41" t="s">
        <v>131</v>
      </c>
      <c r="C52" s="42">
        <v>0</v>
      </c>
      <c r="D52" s="42">
        <v>3.9</v>
      </c>
    </row>
    <row r="53" spans="1:4" ht="34.5" customHeight="1">
      <c r="A53" s="45" t="s">
        <v>135</v>
      </c>
      <c r="B53" s="2" t="s">
        <v>133</v>
      </c>
      <c r="C53" s="44">
        <f>C54</f>
        <v>0</v>
      </c>
      <c r="D53" s="44">
        <f>D54</f>
        <v>13.4</v>
      </c>
    </row>
    <row r="54" spans="1:4" ht="31.5" customHeight="1">
      <c r="A54" s="46" t="s">
        <v>134</v>
      </c>
      <c r="B54" s="3" t="s">
        <v>132</v>
      </c>
      <c r="C54" s="42">
        <v>0</v>
      </c>
      <c r="D54" s="42">
        <v>13.4</v>
      </c>
    </row>
    <row r="55" spans="1:4" s="8" customFormat="1" ht="16.5" thickBot="1">
      <c r="A55" s="32" t="s">
        <v>73</v>
      </c>
      <c r="B55" s="47" t="s">
        <v>72</v>
      </c>
      <c r="C55" s="33">
        <f>C56+C59+C67+C73+C76+C57</f>
        <v>358102.00000000006</v>
      </c>
      <c r="D55" s="33">
        <f>D56+D59+D67+D73+D76+D57+D58-0.1</f>
        <v>359810.10000000003</v>
      </c>
    </row>
    <row r="56" spans="1:4" s="24" customFormat="1" ht="29.25">
      <c r="A56" s="25" t="s">
        <v>82</v>
      </c>
      <c r="B56" s="23" t="s">
        <v>0</v>
      </c>
      <c r="C56" s="19">
        <v>110791</v>
      </c>
      <c r="D56" s="36">
        <v>110791</v>
      </c>
    </row>
    <row r="57" spans="1:4" s="24" customFormat="1" ht="43.5">
      <c r="A57" s="25" t="s">
        <v>114</v>
      </c>
      <c r="B57" s="23" t="s">
        <v>115</v>
      </c>
      <c r="C57" s="19">
        <v>5000</v>
      </c>
      <c r="D57" s="36">
        <v>5000</v>
      </c>
    </row>
    <row r="58" spans="1:4" s="24" customFormat="1" ht="29.25">
      <c r="A58" s="25" t="s">
        <v>117</v>
      </c>
      <c r="B58" s="23" t="s">
        <v>118</v>
      </c>
      <c r="C58" s="19">
        <v>0</v>
      </c>
      <c r="D58" s="36">
        <v>3337.5</v>
      </c>
    </row>
    <row r="59" spans="1:4" s="24" customFormat="1" ht="37.5" customHeight="1">
      <c r="A59" s="25" t="s">
        <v>83</v>
      </c>
      <c r="B59" s="23" t="s">
        <v>80</v>
      </c>
      <c r="C59" s="19">
        <f>SUM(C60:C66)</f>
        <v>72598.1</v>
      </c>
      <c r="D59" s="37">
        <f>SUM(D60:D66)</f>
        <v>69212.1</v>
      </c>
    </row>
    <row r="60" spans="1:4" ht="60">
      <c r="A60" s="26" t="s">
        <v>84</v>
      </c>
      <c r="B60" s="16" t="s">
        <v>1</v>
      </c>
      <c r="C60" s="17">
        <v>1663.2</v>
      </c>
      <c r="D60" s="35">
        <v>1663.2</v>
      </c>
    </row>
    <row r="61" spans="1:4" ht="75">
      <c r="A61" s="26" t="s">
        <v>96</v>
      </c>
      <c r="B61" s="16" t="s">
        <v>95</v>
      </c>
      <c r="C61" s="17">
        <v>3443.7</v>
      </c>
      <c r="D61" s="35">
        <v>3434.2</v>
      </c>
    </row>
    <row r="62" spans="1:4" ht="45">
      <c r="A62" s="26" t="s">
        <v>85</v>
      </c>
      <c r="B62" s="16" t="s">
        <v>2</v>
      </c>
      <c r="C62" s="17">
        <v>9936.6</v>
      </c>
      <c r="D62" s="35">
        <v>9936.6</v>
      </c>
    </row>
    <row r="63" spans="1:4" ht="30">
      <c r="A63" s="26" t="s">
        <v>98</v>
      </c>
      <c r="B63" s="16" t="s">
        <v>97</v>
      </c>
      <c r="C63" s="17">
        <v>18564.2</v>
      </c>
      <c r="D63" s="35">
        <v>18564.2</v>
      </c>
    </row>
    <row r="64" spans="1:4" ht="45">
      <c r="A64" s="26" t="s">
        <v>100</v>
      </c>
      <c r="B64" s="16" t="s">
        <v>99</v>
      </c>
      <c r="C64" s="17">
        <v>4545.4</v>
      </c>
      <c r="D64" s="35">
        <v>4545.4</v>
      </c>
    </row>
    <row r="65" spans="1:4" ht="75">
      <c r="A65" s="26" t="s">
        <v>102</v>
      </c>
      <c r="B65" s="16" t="s">
        <v>101</v>
      </c>
      <c r="C65" s="17">
        <v>9145.7</v>
      </c>
      <c r="D65" s="35">
        <v>9145.7</v>
      </c>
    </row>
    <row r="66" spans="1:4" ht="15">
      <c r="A66" s="26" t="s">
        <v>86</v>
      </c>
      <c r="B66" s="16" t="s">
        <v>3</v>
      </c>
      <c r="C66" s="17">
        <v>25299.3</v>
      </c>
      <c r="D66" s="35">
        <v>21922.8</v>
      </c>
    </row>
    <row r="67" spans="1:4" s="24" customFormat="1" ht="29.25">
      <c r="A67" s="27" t="s">
        <v>87</v>
      </c>
      <c r="B67" s="23" t="s">
        <v>81</v>
      </c>
      <c r="C67" s="19">
        <f>SUM(C68:C72)</f>
        <v>159747.80000000002</v>
      </c>
      <c r="D67" s="19">
        <f>SUM(D68:D72)</f>
        <v>161742.29999999996</v>
      </c>
    </row>
    <row r="68" spans="1:4" ht="60">
      <c r="A68" s="28" t="s">
        <v>88</v>
      </c>
      <c r="B68" s="16" t="s">
        <v>79</v>
      </c>
      <c r="C68" s="17">
        <v>3084.5</v>
      </c>
      <c r="D68" s="35">
        <v>3084.5</v>
      </c>
    </row>
    <row r="69" spans="1:4" ht="45">
      <c r="A69" s="28" t="s">
        <v>88</v>
      </c>
      <c r="B69" s="16" t="s">
        <v>4</v>
      </c>
      <c r="C69" s="17">
        <v>144941.2</v>
      </c>
      <c r="D69" s="35">
        <v>144771.3</v>
      </c>
    </row>
    <row r="70" spans="1:4" ht="60">
      <c r="A70" s="28" t="s">
        <v>89</v>
      </c>
      <c r="B70" s="16" t="s">
        <v>5</v>
      </c>
      <c r="C70" s="17">
        <v>6628.1</v>
      </c>
      <c r="D70" s="35">
        <v>6569.4</v>
      </c>
    </row>
    <row r="71" spans="1:4" ht="90">
      <c r="A71" s="28" t="s">
        <v>90</v>
      </c>
      <c r="B71" s="16" t="s">
        <v>6</v>
      </c>
      <c r="C71" s="17">
        <v>214.5</v>
      </c>
      <c r="D71" s="35">
        <v>40.8</v>
      </c>
    </row>
    <row r="72" spans="1:4" ht="75">
      <c r="A72" s="28" t="s">
        <v>91</v>
      </c>
      <c r="B72" s="16" t="s">
        <v>7</v>
      </c>
      <c r="C72" s="17">
        <v>4879.5</v>
      </c>
      <c r="D72" s="35">
        <v>7276.3</v>
      </c>
    </row>
    <row r="73" spans="1:4" s="24" customFormat="1" ht="29.25">
      <c r="A73" s="27" t="s">
        <v>103</v>
      </c>
      <c r="B73" s="23" t="s">
        <v>92</v>
      </c>
      <c r="C73" s="19">
        <v>9227.2</v>
      </c>
      <c r="D73" s="37">
        <f>D74+D75</f>
        <v>8989.400000000001</v>
      </c>
    </row>
    <row r="74" spans="1:4" s="30" customFormat="1" ht="75">
      <c r="A74" s="28" t="s">
        <v>106</v>
      </c>
      <c r="B74" s="16" t="s">
        <v>104</v>
      </c>
      <c r="C74" s="17">
        <v>3671.6</v>
      </c>
      <c r="D74" s="38">
        <v>3433.8</v>
      </c>
    </row>
    <row r="75" spans="1:4" s="30" customFormat="1" ht="50.25" customHeight="1">
      <c r="A75" s="28" t="s">
        <v>107</v>
      </c>
      <c r="B75" s="16" t="s">
        <v>105</v>
      </c>
      <c r="C75" s="17">
        <v>5555.6</v>
      </c>
      <c r="D75" s="38">
        <v>5555.6</v>
      </c>
    </row>
    <row r="76" spans="1:4" s="24" customFormat="1" ht="29.25">
      <c r="A76" s="29" t="s">
        <v>93</v>
      </c>
      <c r="B76" s="23" t="s">
        <v>94</v>
      </c>
      <c r="C76" s="19">
        <v>737.9</v>
      </c>
      <c r="D76" s="36">
        <v>737.9</v>
      </c>
    </row>
    <row r="77" spans="1:4" s="7" customFormat="1" ht="15">
      <c r="A77" s="15" t="s">
        <v>74</v>
      </c>
      <c r="B77" s="18"/>
      <c r="C77" s="19">
        <f>C13+C55</f>
        <v>526102</v>
      </c>
      <c r="D77" s="37">
        <f>D13+D55</f>
        <v>521740.5</v>
      </c>
    </row>
    <row r="79" spans="1:3" ht="15" customHeight="1">
      <c r="A79" s="51" t="s">
        <v>137</v>
      </c>
      <c r="B79" s="51"/>
      <c r="C79" s="51"/>
    </row>
  </sheetData>
  <sheetProtection/>
  <mergeCells count="16">
    <mergeCell ref="A5:D5"/>
    <mergeCell ref="A6:D6"/>
    <mergeCell ref="D18:D19"/>
    <mergeCell ref="A1:C1"/>
    <mergeCell ref="A2:C2"/>
    <mergeCell ref="A3:D3"/>
    <mergeCell ref="A4:D4"/>
    <mergeCell ref="A9:D9"/>
    <mergeCell ref="B11:B12"/>
    <mergeCell ref="C11:C12"/>
    <mergeCell ref="A11:A12"/>
    <mergeCell ref="D11:D12"/>
    <mergeCell ref="A79:C79"/>
    <mergeCell ref="A18:A19"/>
    <mergeCell ref="B18:B19"/>
    <mergeCell ref="C18:C19"/>
  </mergeCells>
  <printOptions/>
  <pageMargins left="0.11811023622047245" right="0.1968503937007874" top="0.7480314960629921" bottom="0.7480314960629921" header="0.31496062992125984" footer="0.31496062992125984"/>
  <pageSetup horizontalDpi="600" verticalDpi="600" orientation="portrait" paperSize="9" scale="94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ФинУпр</dc:creator>
  <cp:keywords/>
  <dc:description/>
  <cp:lastModifiedBy>user101</cp:lastModifiedBy>
  <cp:lastPrinted>2021-04-05T06:20:54Z</cp:lastPrinted>
  <dcterms:created xsi:type="dcterms:W3CDTF">2018-10-11T13:00:42Z</dcterms:created>
  <dcterms:modified xsi:type="dcterms:W3CDTF">2021-06-03T10:56:35Z</dcterms:modified>
  <cp:category/>
  <cp:version/>
  <cp:contentType/>
  <cp:contentStatus/>
</cp:coreProperties>
</file>