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<sst xmlns="http://schemas.openxmlformats.org/spreadsheetml/2006/main" count="123" uniqueCount="121">
  <si>
    <t>Дотации бюджетам муниципальных районов на выравнивание бюджетной обеспеченности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</si>
  <si>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</si>
  <si>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реализацию мероприятий по обеспечению жильем молодых семей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</si>
  <si>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</si>
  <si>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</si>
  <si>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</si>
  <si>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</si>
  <si>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</si>
  <si>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межбюджетные трансферты, передаваемые бюджетам муниципальных районов</t>
  </si>
  <si>
    <t>Код бюджетной классификации Российской Федерации</t>
  </si>
  <si>
    <t>Наименование</t>
  </si>
  <si>
    <t>000 1 00 00000 00 0000 000</t>
  </si>
  <si>
    <t>НАЛОГОВЫЕ  И  НЕНАЛОГОВЫЕ 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</si>
  <si>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</si>
  <si>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</si>
  <si>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</si>
  <si>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</si>
  <si>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</si>
  <si>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</si>
  <si>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</si>
  <si>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</si>
  <si>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</si>
  <si>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</si>
  <si>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</si>
  <si>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</si>
  <si>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000 1 05 02000 02 0000 110</t>
  </si>
  <si>
    <t>Единый налог на вмененный доход 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</si>
  <si>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</si>
  <si>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</si>
  <si>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</si>
  <si>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</si>
  <si>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</si>
  <si>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</si>
  <si>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000 1 07 00000 00 0000 000</t>
  </si>
  <si>
    <t>Налоги, сборы и регулярные платежи за пользование природными ресурсами</t>
  </si>
  <si>
    <t>000 1 07 01020 01 0000 110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</si>
  <si>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</si>
  <si>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</si>
  <si>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</si>
  <si>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</si>
  <si>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</si>
  <si>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</si>
  <si>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</si>
  <si>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</si>
  <si>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</si>
  <si>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000 1 11 05035 05 0000 120</t>
  </si>
  <si>
    <t>Доходы от сдачи в аренду имущества, находящегося в оперативном управлении органов  управления  муниципальных районов и созданных ими учреждений (за исключением имущества муниципальных бюджетных и автономных учреждений)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</si>
  <si>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</si>
  <si>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</si>
  <si>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</si>
  <si>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</si>
  <si>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</si>
  <si>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</si>
  <si>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000 1 13 01990 00 0000 130</t>
  </si>
  <si>
    <t>Прочие доходы от оказания платных услуг (работ)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</si>
  <si>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</si>
  <si>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</si>
  <si>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</si>
  <si>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</si>
  <si>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</si>
  <si>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</si>
  <si>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</si>
  <si>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</si>
  <si>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000 1 16 00000 00 0000 000</t>
  </si>
  <si>
    <t>Штрафы, санкции, возмещение ущерба</t>
  </si>
  <si>
    <t xml:space="preserve">                   </t>
  </si>
  <si>
    <t>(в тыс. руб.)</t>
  </si>
  <si>
    <t>Безвозмездные поступления</t>
  </si>
  <si>
    <t>000 2 00 00000 00 0000 000</t>
  </si>
  <si>
    <t>Всего доходы</t>
  </si>
  <si>
    <t>Налог, взимаемый в связи с применением патентной системы налогообложения</t>
  </si>
  <si>
    <t>000 1 05 04000 02 0000 110</t>
  </si>
  <si>
    <t>000 1 13 02990 00 0000 130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</si>
  <si>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</si>
  <si>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</si>
  <si>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000 2 02 15001 05 0000 150</t>
  </si>
  <si>
    <t>000 2 02 20000 00 0000 150</t>
  </si>
  <si>
    <t>000 2 02 25097 05 0000 150</t>
  </si>
  <si>
    <t>000 2 02 25497 05 0000 150</t>
  </si>
  <si>
    <t>000 2 02 29999 05 0000 150</t>
  </si>
  <si>
    <t>000 2 02 30000 00 0000 150</t>
  </si>
  <si>
    <t>000 2 02 30024 05 0000 150</t>
  </si>
  <si>
    <t>000 2 02 30027 05 0000 150</t>
  </si>
  <si>
    <t>000 2 02 30029 05 0000 150</t>
  </si>
  <si>
    <t>000 2 02 35082 05 0000 150</t>
  </si>
  <si>
    <t>000 2 02 49999 05 0000 150</t>
  </si>
  <si>
    <t>Поступление  доходов в   бюджет  муниципального образования                                                                                                                           «Теучежский район" на 2021 год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</si>
  <si>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</si>
  <si>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</si>
  <si>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000 2 02 45303 05 0000 150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</si>
  <si>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</si>
  <si>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</si>
  <si>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000 2 02 25555 05 0000 150</t>
  </si>
  <si>
    <t>Субсидии бюджетам муниципальных районов на реализацию программ формирования современной городской среды</t>
  </si>
  <si>
    <t>000 2 02 19999 05 0000 150</t>
  </si>
  <si>
    <t>Прочие дотации бюджетам муниципальных районов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</si>
  <si>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</si>
  <si>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</si>
  <si>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муниципальных районов на поддержку отрасли культуры</t>
  </si>
  <si>
    <t>000 2 02 25519 05 0000 150</t>
  </si>
  <si>
    <t>Субсидии бюджетам муниципальных районов на обеспечение комплексного развития сельских территорий</t>
  </si>
  <si>
    <t>000 2 02 25576 05 0000 150</t>
  </si>
  <si>
    <t>000 2 02 10000 00 0000 150</t>
  </si>
  <si>
    <t>Дотации бюджетам бюджетной системы Российской Федерации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</si>
  <si>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</si>
  <si>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</si>
  <si>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</si>
  <si>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</si>
  <si>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</si>
  <si>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 xml:space="preserve">к Решению Совета народных  </t>
  </si>
  <si>
    <t xml:space="preserve">                   депутатов Теучежского района </t>
  </si>
  <si>
    <t xml:space="preserve">                   Приложение № 1</t>
  </si>
  <si>
    <t>Прочие доходы от компенсации затрат государства</t>
  </si>
  <si>
    <t>000 1 11 03050 05 0000 120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</si>
  <si>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</si>
  <si>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 №265 от 21.12.2021 года</t>
  </si>
  <si>
    <t>Управделами Совета народных депутатов                                                       Г.Д.Панеш</t>
  </si>
  <si>
    <t>палан на 2021г</t>
  </si>
  <si>
    <t>факт за 2021г</t>
  </si>
  <si>
    <t>000 1 17 00000 00 0000 000</t>
  </si>
  <si>
    <t>ПРОЧИЕ НЕНАЛОГОВЫЕ ДОХОДЫ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</si>
</sst>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"/>
    <numFmt numFmtId="17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justify" vertical="top" wrapText="1"/>
    </xf>
    <xf numFmtId="173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3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center" wrapText="1"/>
    </xf>
    <xf numFmtId="3" fontId="4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172" fontId="4" fillId="0" borderId="10" xfId="58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/>
    </xf>
    <xf numFmtId="172" fontId="5" fillId="0" borderId="0" xfId="58" applyNumberFormat="1" applyFont="1" applyAlignment="1">
      <alignment horizontal="center" vertical="center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left"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172" fontId="8" fillId="0" borderId="13" xfId="58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left" vertical="top"/>
    </xf>
    <xf numFmtId="0" fontId="5" fillId="0" borderId="14" xfId="0" applyFont="1" applyBorder="1" applyAlignment="1">
      <alignment wrapText="1"/>
    </xf>
    <xf numFmtId="3" fontId="4" fillId="0" borderId="15" xfId="0" applyNumberFormat="1" applyFont="1" applyBorder="1" applyAlignment="1">
      <alignment horizontal="left" vertical="top" wrapText="1"/>
    </xf>
    <xf numFmtId="1" fontId="4" fillId="0" borderId="11" xfId="0" applyNumberFormat="1" applyFont="1" applyBorder="1" applyAlignment="1">
      <alignment/>
    </xf>
    <xf numFmtId="3" fontId="5" fillId="0" borderId="14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center" wrapText="1"/>
    </xf>
    <xf numFmtId="173" fontId="4" fillId="0" borderId="16" xfId="0" applyNumberFormat="1" applyFont="1" applyBorder="1" applyAlignment="1">
      <alignment horizontal="center" vertical="center" wrapText="1"/>
    </xf>
    <xf numFmtId="173" fontId="5" fillId="0" borderId="16" xfId="0" applyNumberFormat="1" applyFont="1" applyBorder="1" applyAlignment="1">
      <alignment horizontal="center" vertical="center" wrapText="1"/>
    </xf>
    <xf numFmtId="173" fontId="5" fillId="0" borderId="17" xfId="0" applyNumberFormat="1" applyFont="1" applyBorder="1" applyAlignment="1">
      <alignment horizontal="center" vertical="center" wrapText="1"/>
    </xf>
    <xf numFmtId="173" fontId="5" fillId="0" borderId="16" xfId="0" applyNumberFormat="1" applyFont="1" applyFill="1" applyBorder="1" applyAlignment="1">
      <alignment horizontal="center" vertical="center" wrapText="1"/>
    </xf>
    <xf numFmtId="173" fontId="4" fillId="0" borderId="17" xfId="0" applyNumberFormat="1" applyFont="1" applyBorder="1" applyAlignment="1">
      <alignment horizontal="center" vertical="center" wrapText="1"/>
    </xf>
    <xf numFmtId="172" fontId="8" fillId="0" borderId="15" xfId="58" applyNumberFormat="1" applyFont="1" applyFill="1" applyBorder="1" applyAlignment="1">
      <alignment horizontal="center" vertical="center"/>
    </xf>
    <xf numFmtId="172" fontId="8" fillId="0" borderId="18" xfId="58" applyNumberFormat="1" applyFont="1" applyBorder="1" applyAlignment="1">
      <alignment horizontal="center" vertical="center"/>
    </xf>
    <xf numFmtId="172" fontId="5" fillId="0" borderId="16" xfId="58" applyNumberFormat="1" applyFont="1" applyBorder="1" applyAlignment="1">
      <alignment horizontal="center" vertical="center"/>
    </xf>
    <xf numFmtId="172" fontId="4" fillId="0" borderId="16" xfId="58" applyNumberFormat="1" applyFont="1" applyBorder="1" applyAlignment="1">
      <alignment horizontal="center" vertical="center"/>
    </xf>
    <xf numFmtId="172" fontId="5" fillId="0" borderId="17" xfId="58" applyNumberFormat="1" applyFont="1" applyBorder="1" applyAlignment="1">
      <alignment horizontal="center" vertical="center"/>
    </xf>
    <xf numFmtId="172" fontId="4" fillId="0" borderId="19" xfId="58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2" fontId="8" fillId="0" borderId="20" xfId="58" applyNumberFormat="1" applyFont="1" applyFill="1" applyBorder="1" applyAlignment="1">
      <alignment horizontal="center" vertical="center"/>
    </xf>
    <xf numFmtId="172" fontId="4" fillId="0" borderId="21" xfId="58" applyNumberFormat="1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3" fontId="4" fillId="0" borderId="10" xfId="0" applyNumberFormat="1" applyFont="1" applyBorder="1" applyAlignment="1">
      <alignment horizontal="left" vertical="top" wrapText="1"/>
    </xf>
    <xf numFmtId="173" fontId="0" fillId="0" borderId="10" xfId="0" applyNumberFormat="1" applyFont="1" applyBorder="1" applyAlignment="1">
      <alignment horizontal="center" vertical="center"/>
    </xf>
    <xf numFmtId="173" fontId="36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28.57421875" style="19" customWidth="1"/>
    <col min="2" max="2" width="53.7109375" style="20" customWidth="1"/>
    <col min="3" max="3" width="12.140625" style="21" customWidth="1"/>
    <col min="4" max="4" width="12.140625" style="54" customWidth="1"/>
  </cols>
  <sheetData>
    <row r="1" spans="1:4" ht="15.75">
      <c r="A1" s="60"/>
      <c r="B1" s="60"/>
      <c r="C1" s="60"/>
      <c r="D1" s="55"/>
    </row>
    <row r="2" spans="1:4" ht="15.75">
      <c r="A2" s="60"/>
      <c r="B2" s="60"/>
      <c r="C2" s="60"/>
      <c r="D2" s="55"/>
    </row>
    <row r="3" spans="1:4" ht="15.75">
      <c r="A3" s="60" t="s">
        <v>111</v>
      </c>
      <c r="B3" s="60"/>
      <c r="C3" s="60"/>
      <c r="D3" s="61"/>
    </row>
    <row r="4" spans="1:4" ht="15.75">
      <c r="A4" s="62" t="s">
        <v>109</v>
      </c>
      <c r="B4" s="63"/>
      <c r="C4" s="63"/>
      <c r="D4" s="64"/>
    </row>
    <row r="5" spans="1:4" ht="15.75">
      <c r="A5" s="62" t="s">
        <v>110</v>
      </c>
      <c r="B5" s="63"/>
      <c r="C5" s="63"/>
      <c r="D5" s="64"/>
    </row>
    <row r="6" spans="1:4" ht="15">
      <c r="A6" s="65" t="s">
        <v>115</v>
      </c>
      <c r="B6" s="65"/>
      <c r="C6" s="65"/>
      <c r="D6" s="61"/>
    </row>
    <row r="7" spans="1:4" ht="15">
      <c r="A7" s="13"/>
      <c r="B7" s="13"/>
      <c r="C7" s="13"/>
      <c r="D7" s="51"/>
    </row>
    <row r="8" spans="1:4" ht="15">
      <c r="A8" s="13"/>
      <c r="B8" s="13"/>
      <c r="C8" s="13"/>
      <c r="D8" s="51"/>
    </row>
    <row r="9" spans="1:4" ht="32.25" customHeight="1">
      <c r="A9" s="71" t="s">
        <v>86</v>
      </c>
      <c r="B9" s="72"/>
      <c r="C9" s="72"/>
      <c r="D9" s="51"/>
    </row>
    <row r="10" spans="1:4" ht="15.75">
      <c r="A10" s="5" t="s">
        <v>65</v>
      </c>
      <c r="B10" s="5"/>
      <c r="C10" s="6"/>
      <c r="D10" s="6" t="s">
        <v>66</v>
      </c>
    </row>
    <row r="11" spans="1:4" ht="15" customHeight="1">
      <c r="A11" s="73" t="s">
        <v>9</v>
      </c>
      <c r="B11" s="67" t="s">
        <v>10</v>
      </c>
      <c r="C11" s="69" t="s">
        <v>117</v>
      </c>
      <c r="D11" s="58" t="s">
        <v>118</v>
      </c>
    </row>
    <row r="12" spans="1:4" ht="15">
      <c r="A12" s="73"/>
      <c r="B12" s="68"/>
      <c r="C12" s="70"/>
      <c r="D12" s="59"/>
    </row>
    <row r="13" spans="1:4" ht="15">
      <c r="A13" s="16" t="s">
        <v>11</v>
      </c>
      <c r="B13" s="1" t="s">
        <v>12</v>
      </c>
      <c r="C13" s="40">
        <f>C14+C16+C23+C25+C27+C29+C33+C35+C38+C43</f>
        <v>205696.59999999998</v>
      </c>
      <c r="D13" s="12">
        <f>D14+D16+D23+D25+D27+D29+D33+D35+D38+D43+D42</f>
        <v>210956.09999999998</v>
      </c>
    </row>
    <row r="14" spans="1:4" ht="15">
      <c r="A14" s="16" t="s">
        <v>13</v>
      </c>
      <c r="B14" s="2" t="s">
        <v>14</v>
      </c>
      <c r="C14" s="40">
        <f>C15</f>
        <v>50343</v>
      </c>
      <c r="D14" s="12">
        <f>D15</f>
        <v>50708.9</v>
      </c>
    </row>
    <row r="15" spans="1:4" ht="15">
      <c r="A15" s="14" t="s">
        <v>15</v>
      </c>
      <c r="B15" s="3" t="s">
        <v>16</v>
      </c>
      <c r="C15" s="41">
        <v>50343</v>
      </c>
      <c r="D15" s="74">
        <v>50708.9</v>
      </c>
    </row>
    <row r="16" spans="1:4" ht="15">
      <c r="A16" s="16" t="s">
        <v>17</v>
      </c>
      <c r="B16" s="2" t="s">
        <v>18</v>
      </c>
      <c r="C16" s="40">
        <f>C17+C20+C21+C22</f>
        <v>36345</v>
      </c>
      <c r="D16" s="12">
        <f>D17+D20+D21+D22</f>
        <v>36640</v>
      </c>
    </row>
    <row r="17" spans="1:4" ht="28.5">
      <c r="A17" s="16" t="s">
        <v>19</v>
      </c>
      <c r="B17" s="4" t="s">
        <v>20</v>
      </c>
      <c r="C17" s="40">
        <f>C18+C19</f>
        <v>28690</v>
      </c>
      <c r="D17" s="12">
        <f>D18+D19</f>
        <v>28318.5</v>
      </c>
    </row>
    <row r="18" spans="1:4" ht="27" customHeight="1">
      <c r="A18" s="36" t="s">
        <v>21</v>
      </c>
      <c r="B18" s="37" t="s">
        <v>22</v>
      </c>
      <c r="C18" s="42">
        <v>24947</v>
      </c>
      <c r="D18" s="74">
        <v>24551.2</v>
      </c>
    </row>
    <row r="19" spans="1:4" ht="45">
      <c r="A19" s="14" t="s">
        <v>23</v>
      </c>
      <c r="B19" s="15" t="s">
        <v>24</v>
      </c>
      <c r="C19" s="41">
        <v>3743</v>
      </c>
      <c r="D19" s="74">
        <v>3767.3</v>
      </c>
    </row>
    <row r="20" spans="1:4" ht="30">
      <c r="A20" s="14" t="s">
        <v>25</v>
      </c>
      <c r="B20" s="15" t="s">
        <v>26</v>
      </c>
      <c r="C20" s="41">
        <v>670</v>
      </c>
      <c r="D20" s="74">
        <v>702.3</v>
      </c>
    </row>
    <row r="21" spans="1:4" ht="18" customHeight="1">
      <c r="A21" s="14" t="s">
        <v>27</v>
      </c>
      <c r="B21" s="3" t="s">
        <v>28</v>
      </c>
      <c r="C21" s="41">
        <v>5285</v>
      </c>
      <c r="D21" s="74">
        <v>5297.3</v>
      </c>
    </row>
    <row r="22" spans="1:4" ht="33.75" customHeight="1">
      <c r="A22" s="14" t="s">
        <v>71</v>
      </c>
      <c r="B22" s="3" t="s">
        <v>70</v>
      </c>
      <c r="C22" s="41">
        <v>1700</v>
      </c>
      <c r="D22" s="74">
        <v>2321.9</v>
      </c>
    </row>
    <row r="23" spans="1:4" ht="15">
      <c r="A23" s="16" t="s">
        <v>29</v>
      </c>
      <c r="B23" s="2" t="s">
        <v>30</v>
      </c>
      <c r="C23" s="40">
        <f>C24</f>
        <v>43139</v>
      </c>
      <c r="D23" s="12">
        <f>D24</f>
        <v>44496.2</v>
      </c>
    </row>
    <row r="24" spans="1:4" ht="15">
      <c r="A24" s="14" t="s">
        <v>31</v>
      </c>
      <c r="B24" s="3" t="s">
        <v>32</v>
      </c>
      <c r="C24" s="41">
        <v>43139</v>
      </c>
      <c r="D24" s="74">
        <v>44496.2</v>
      </c>
    </row>
    <row r="25" spans="1:4" ht="28.5">
      <c r="A25" s="16" t="s">
        <v>33</v>
      </c>
      <c r="B25" s="2" t="s">
        <v>34</v>
      </c>
      <c r="C25" s="40">
        <f>C26</f>
        <v>0</v>
      </c>
      <c r="D25" s="12">
        <f>D26</f>
        <v>-6.1</v>
      </c>
    </row>
    <row r="26" spans="1:4" ht="30">
      <c r="A26" s="14" t="s">
        <v>35</v>
      </c>
      <c r="B26" s="3" t="s">
        <v>36</v>
      </c>
      <c r="C26" s="41">
        <v>0</v>
      </c>
      <c r="D26" s="74">
        <v>-6.1</v>
      </c>
    </row>
    <row r="27" spans="1:4" ht="15">
      <c r="A27" s="16" t="s">
        <v>37</v>
      </c>
      <c r="B27" s="2" t="s">
        <v>38</v>
      </c>
      <c r="C27" s="40">
        <f>C28</f>
        <v>2000</v>
      </c>
      <c r="D27" s="12">
        <f>D28</f>
        <v>2092.4</v>
      </c>
    </row>
    <row r="28" spans="1:4" ht="30">
      <c r="A28" s="14" t="s">
        <v>39</v>
      </c>
      <c r="B28" s="15" t="s">
        <v>40</v>
      </c>
      <c r="C28" s="41">
        <v>2000</v>
      </c>
      <c r="D28" s="74">
        <v>2092.4</v>
      </c>
    </row>
    <row r="29" spans="1:4" ht="42.75">
      <c r="A29" s="16" t="s">
        <v>41</v>
      </c>
      <c r="B29" s="2" t="s">
        <v>42</v>
      </c>
      <c r="C29" s="40">
        <f>C30+C31+C32</f>
        <v>72203.59999999999</v>
      </c>
      <c r="D29" s="12">
        <f>D30+D31+D32</f>
        <v>74923.7</v>
      </c>
    </row>
    <row r="30" spans="1:4" ht="75">
      <c r="A30" s="14" t="s">
        <v>43</v>
      </c>
      <c r="B30" s="15" t="s">
        <v>44</v>
      </c>
      <c r="C30" s="41">
        <v>71670.4</v>
      </c>
      <c r="D30" s="74">
        <v>74389.5</v>
      </c>
    </row>
    <row r="31" spans="1:4" ht="74.25" customHeight="1">
      <c r="A31" s="14" t="s">
        <v>45</v>
      </c>
      <c r="B31" s="15" t="s">
        <v>46</v>
      </c>
      <c r="C31" s="41">
        <v>522</v>
      </c>
      <c r="D31" s="74">
        <v>523</v>
      </c>
    </row>
    <row r="32" spans="1:4" ht="42.75" customHeight="1">
      <c r="A32" s="38" t="s">
        <v>113</v>
      </c>
      <c r="B32" s="39" t="s">
        <v>114</v>
      </c>
      <c r="C32" s="43">
        <v>11.2</v>
      </c>
      <c r="D32" s="74">
        <v>11.2</v>
      </c>
    </row>
    <row r="33" spans="1:4" ht="15">
      <c r="A33" s="16" t="s">
        <v>47</v>
      </c>
      <c r="B33" s="2" t="s">
        <v>48</v>
      </c>
      <c r="C33" s="40">
        <f>C34</f>
        <v>320</v>
      </c>
      <c r="D33" s="12">
        <f>D34</f>
        <v>322</v>
      </c>
    </row>
    <row r="34" spans="1:4" ht="15">
      <c r="A34" s="14" t="s">
        <v>49</v>
      </c>
      <c r="B34" s="15" t="s">
        <v>50</v>
      </c>
      <c r="C34" s="41">
        <v>320</v>
      </c>
      <c r="D34" s="75">
        <v>322</v>
      </c>
    </row>
    <row r="35" spans="1:4" ht="28.5">
      <c r="A35" s="16" t="s">
        <v>51</v>
      </c>
      <c r="B35" s="4" t="s">
        <v>52</v>
      </c>
      <c r="C35" s="40">
        <f>C36+C37</f>
        <v>297</v>
      </c>
      <c r="D35" s="12">
        <f>D36+D37</f>
        <v>297.8</v>
      </c>
    </row>
    <row r="36" spans="1:4" ht="15">
      <c r="A36" s="14" t="s">
        <v>53</v>
      </c>
      <c r="B36" s="15" t="s">
        <v>54</v>
      </c>
      <c r="C36" s="41">
        <v>0</v>
      </c>
      <c r="D36" s="74">
        <v>0</v>
      </c>
    </row>
    <row r="37" spans="1:4" ht="15">
      <c r="A37" s="14" t="s">
        <v>72</v>
      </c>
      <c r="B37" s="11" t="s">
        <v>112</v>
      </c>
      <c r="C37" s="41">
        <v>297</v>
      </c>
      <c r="D37" s="74">
        <v>297.8</v>
      </c>
    </row>
    <row r="38" spans="1:4" ht="28.5">
      <c r="A38" s="16" t="s">
        <v>55</v>
      </c>
      <c r="B38" s="4" t="s">
        <v>56</v>
      </c>
      <c r="C38" s="40">
        <f>C39+C41</f>
        <v>1049</v>
      </c>
      <c r="D38" s="12">
        <f>D39+D41</f>
        <v>1367.9</v>
      </c>
    </row>
    <row r="39" spans="1:4" ht="90">
      <c r="A39" s="14" t="s">
        <v>57</v>
      </c>
      <c r="B39" s="15" t="s">
        <v>58</v>
      </c>
      <c r="C39" s="41">
        <v>0</v>
      </c>
      <c r="D39" s="74">
        <v>0</v>
      </c>
    </row>
    <row r="40" spans="1:4" ht="105">
      <c r="A40" s="14" t="s">
        <v>59</v>
      </c>
      <c r="B40" s="15" t="s">
        <v>60</v>
      </c>
      <c r="C40" s="41">
        <v>0</v>
      </c>
      <c r="D40" s="74">
        <v>0</v>
      </c>
    </row>
    <row r="41" spans="1:4" ht="30">
      <c r="A41" s="14" t="s">
        <v>61</v>
      </c>
      <c r="B41" s="15" t="s">
        <v>62</v>
      </c>
      <c r="C41" s="41">
        <v>1049</v>
      </c>
      <c r="D41" s="74">
        <v>1367.9</v>
      </c>
    </row>
    <row r="42" spans="1:4" ht="15">
      <c r="A42" s="16" t="s">
        <v>63</v>
      </c>
      <c r="B42" s="2" t="s">
        <v>64</v>
      </c>
      <c r="C42" s="44">
        <v>0</v>
      </c>
      <c r="D42" s="75">
        <v>39.7</v>
      </c>
    </row>
    <row r="43" spans="1:4" ht="15.75" thickBot="1">
      <c r="A43" s="16" t="s">
        <v>119</v>
      </c>
      <c r="B43" s="2" t="s">
        <v>120</v>
      </c>
      <c r="C43" s="44">
        <v>0</v>
      </c>
      <c r="D43" s="75">
        <v>73.6</v>
      </c>
    </row>
    <row r="44" spans="1:4" s="10" customFormat="1" ht="16.5" thickBot="1">
      <c r="A44" s="8" t="s">
        <v>68</v>
      </c>
      <c r="B44" s="9" t="s">
        <v>67</v>
      </c>
      <c r="C44" s="45">
        <f>C45+C49+C64+C58</f>
        <v>373039.19999999995</v>
      </c>
      <c r="D44" s="56">
        <f>D45+D49+D64+D58</f>
        <v>370141</v>
      </c>
    </row>
    <row r="45" spans="1:4" s="10" customFormat="1" ht="31.5">
      <c r="A45" s="24" t="s">
        <v>102</v>
      </c>
      <c r="B45" s="30" t="s">
        <v>103</v>
      </c>
      <c r="C45" s="46">
        <f>C46+C47+C48</f>
        <v>128624</v>
      </c>
      <c r="D45" s="31">
        <f>D46+D47+D48</f>
        <v>128624</v>
      </c>
    </row>
    <row r="46" spans="1:4" s="23" customFormat="1" ht="30">
      <c r="A46" s="25" t="s">
        <v>75</v>
      </c>
      <c r="B46" s="17" t="s">
        <v>0</v>
      </c>
      <c r="C46" s="47">
        <v>115919</v>
      </c>
      <c r="D46" s="53">
        <v>115919</v>
      </c>
    </row>
    <row r="47" spans="1:4" s="23" customFormat="1" ht="15">
      <c r="A47" s="25" t="s">
        <v>94</v>
      </c>
      <c r="B47" s="17" t="s">
        <v>95</v>
      </c>
      <c r="C47" s="47">
        <v>2305</v>
      </c>
      <c r="D47" s="53">
        <v>2305</v>
      </c>
    </row>
    <row r="48" spans="1:4" s="23" customFormat="1" ht="29.25" customHeight="1">
      <c r="A48" s="25" t="s">
        <v>107</v>
      </c>
      <c r="B48" s="17" t="s">
        <v>108</v>
      </c>
      <c r="C48" s="47">
        <v>10400</v>
      </c>
      <c r="D48" s="53">
        <v>10400</v>
      </c>
    </row>
    <row r="49" spans="1:4" s="23" customFormat="1" ht="37.5" customHeight="1">
      <c r="A49" s="24" t="s">
        <v>76</v>
      </c>
      <c r="B49" s="22" t="s">
        <v>73</v>
      </c>
      <c r="C49" s="48">
        <f>C50+C51+C52+C53+C54+C55+C56+C57</f>
        <v>52918.2</v>
      </c>
      <c r="D49" s="18">
        <f>D50+D51+D52+D53+D54+D55+D56+D57</f>
        <v>50791.4</v>
      </c>
    </row>
    <row r="50" spans="1:4" ht="60">
      <c r="A50" s="25" t="s">
        <v>77</v>
      </c>
      <c r="B50" s="17" t="s">
        <v>1</v>
      </c>
      <c r="C50" s="47">
        <v>1581.8</v>
      </c>
      <c r="D50" s="52">
        <v>1581.8</v>
      </c>
    </row>
    <row r="51" spans="1:4" ht="75">
      <c r="A51" s="25" t="s">
        <v>90</v>
      </c>
      <c r="B51" s="17" t="s">
        <v>91</v>
      </c>
      <c r="C51" s="47">
        <v>8124.8</v>
      </c>
      <c r="D51" s="52">
        <v>6061.5</v>
      </c>
    </row>
    <row r="52" spans="1:4" ht="60">
      <c r="A52" s="25" t="s">
        <v>97</v>
      </c>
      <c r="B52" s="17" t="s">
        <v>96</v>
      </c>
      <c r="C52" s="47">
        <v>505.1</v>
      </c>
      <c r="D52" s="52">
        <v>505.1</v>
      </c>
    </row>
    <row r="53" spans="1:4" ht="45">
      <c r="A53" s="25" t="s">
        <v>78</v>
      </c>
      <c r="B53" s="17" t="s">
        <v>2</v>
      </c>
      <c r="C53" s="47">
        <v>17155.1</v>
      </c>
      <c r="D53" s="52">
        <v>17155.1</v>
      </c>
    </row>
    <row r="54" spans="1:4" ht="33" customHeight="1">
      <c r="A54" s="25" t="s">
        <v>99</v>
      </c>
      <c r="B54" s="17" t="s">
        <v>98</v>
      </c>
      <c r="C54" s="47">
        <v>263</v>
      </c>
      <c r="D54" s="52">
        <v>263</v>
      </c>
    </row>
    <row r="55" spans="1:4" ht="45">
      <c r="A55" s="25" t="s">
        <v>92</v>
      </c>
      <c r="B55" s="17" t="s">
        <v>93</v>
      </c>
      <c r="C55" s="47">
        <v>4040.4</v>
      </c>
      <c r="D55" s="52">
        <v>4040.4</v>
      </c>
    </row>
    <row r="56" spans="1:4" ht="34.5" customHeight="1">
      <c r="A56" s="25" t="s">
        <v>101</v>
      </c>
      <c r="B56" s="17" t="s">
        <v>100</v>
      </c>
      <c r="C56" s="47">
        <v>1769.7</v>
      </c>
      <c r="D56" s="52">
        <v>1706.2</v>
      </c>
    </row>
    <row r="57" spans="1:4" ht="15">
      <c r="A57" s="25" t="s">
        <v>79</v>
      </c>
      <c r="B57" s="17" t="s">
        <v>3</v>
      </c>
      <c r="C57" s="47">
        <v>19478.3</v>
      </c>
      <c r="D57" s="52">
        <v>19478.3</v>
      </c>
    </row>
    <row r="58" spans="1:4" s="23" customFormat="1" ht="29.25">
      <c r="A58" s="26" t="s">
        <v>80</v>
      </c>
      <c r="B58" s="22" t="s">
        <v>74</v>
      </c>
      <c r="C58" s="48">
        <f>SUM(C59:C63)</f>
        <v>179280.09999999998</v>
      </c>
      <c r="D58" s="18">
        <f>SUM(D59:D63)</f>
        <v>178936.7</v>
      </c>
    </row>
    <row r="59" spans="1:4" ht="45">
      <c r="A59" s="27" t="s">
        <v>81</v>
      </c>
      <c r="B59" s="17" t="s">
        <v>4</v>
      </c>
      <c r="C59" s="47">
        <f>169713.7+2626.3</f>
        <v>172340</v>
      </c>
      <c r="D59" s="52">
        <v>172668.6</v>
      </c>
    </row>
    <row r="60" spans="1:4" ht="60">
      <c r="A60" s="27" t="s">
        <v>82</v>
      </c>
      <c r="B60" s="17" t="s">
        <v>5</v>
      </c>
      <c r="C60" s="47">
        <v>6426.8</v>
      </c>
      <c r="D60" s="52">
        <v>5908.2</v>
      </c>
    </row>
    <row r="61" spans="1:4" ht="90">
      <c r="A61" s="27" t="s">
        <v>83</v>
      </c>
      <c r="B61" s="17" t="s">
        <v>6</v>
      </c>
      <c r="C61" s="47">
        <v>197.3</v>
      </c>
      <c r="D61" s="52">
        <v>54.5</v>
      </c>
    </row>
    <row r="62" spans="1:4" ht="75">
      <c r="A62" s="27" t="s">
        <v>84</v>
      </c>
      <c r="B62" s="17" t="s">
        <v>7</v>
      </c>
      <c r="C62" s="47">
        <v>0</v>
      </c>
      <c r="D62" s="52"/>
    </row>
    <row r="63" spans="1:4" ht="33" customHeight="1">
      <c r="A63" s="27" t="s">
        <v>105</v>
      </c>
      <c r="B63" s="17" t="s">
        <v>104</v>
      </c>
      <c r="C63" s="47">
        <v>316</v>
      </c>
      <c r="D63" s="52">
        <v>305.4</v>
      </c>
    </row>
    <row r="64" spans="1:4" s="29" customFormat="1" ht="71.25" customHeight="1">
      <c r="A64" s="26" t="s">
        <v>88</v>
      </c>
      <c r="B64" s="22" t="s">
        <v>87</v>
      </c>
      <c r="C64" s="48">
        <f>C66+C67</f>
        <v>12216.9</v>
      </c>
      <c r="D64" s="18">
        <f>D66+D67</f>
        <v>11788.9</v>
      </c>
    </row>
    <row r="65" spans="1:4" ht="60" customHeight="1" hidden="1">
      <c r="A65" s="27" t="s">
        <v>89</v>
      </c>
      <c r="B65" s="17" t="s">
        <v>87</v>
      </c>
      <c r="C65" s="47">
        <v>0</v>
      </c>
      <c r="D65" s="52"/>
    </row>
    <row r="66" spans="1:4" ht="78" customHeight="1">
      <c r="A66" s="27" t="s">
        <v>89</v>
      </c>
      <c r="B66" s="17" t="s">
        <v>106</v>
      </c>
      <c r="C66" s="47">
        <v>11014.9</v>
      </c>
      <c r="D66" s="52">
        <v>10589.6</v>
      </c>
    </row>
    <row r="67" spans="1:4" s="28" customFormat="1" ht="30.75" thickBot="1">
      <c r="A67" s="32" t="s">
        <v>85</v>
      </c>
      <c r="B67" s="33" t="s">
        <v>8</v>
      </c>
      <c r="C67" s="49">
        <f>860+342</f>
        <v>1202</v>
      </c>
      <c r="D67" s="53">
        <v>1199.3</v>
      </c>
    </row>
    <row r="68" spans="1:4" s="7" customFormat="1" ht="15.75" thickBot="1">
      <c r="A68" s="34" t="s">
        <v>69</v>
      </c>
      <c r="B68" s="35"/>
      <c r="C68" s="50">
        <f>C13+C44</f>
        <v>578735.7999999999</v>
      </c>
      <c r="D68" s="57">
        <f>D13+D44</f>
        <v>581097.1</v>
      </c>
    </row>
    <row r="70" spans="1:3" ht="15" customHeight="1">
      <c r="A70" s="66" t="s">
        <v>116</v>
      </c>
      <c r="B70" s="66"/>
      <c r="C70" s="66"/>
    </row>
  </sheetData>
  <sheetProtection/>
  <mergeCells count="12">
    <mergeCell ref="A1:C1"/>
    <mergeCell ref="A2:C2"/>
    <mergeCell ref="D11:D12"/>
    <mergeCell ref="A3:D3"/>
    <mergeCell ref="A4:D4"/>
    <mergeCell ref="A5:D5"/>
    <mergeCell ref="A6:D6"/>
    <mergeCell ref="A70:C70"/>
    <mergeCell ref="B11:B12"/>
    <mergeCell ref="C11:C12"/>
    <mergeCell ref="A9:C9"/>
    <mergeCell ref="A11:A12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</dc:creator>
  <cp:keywords/>
  <dc:description/>
  <cp:lastModifiedBy>Admin</cp:lastModifiedBy>
  <cp:lastPrinted>2021-12-17T12:31:38Z</cp:lastPrinted>
  <dcterms:created xsi:type="dcterms:W3CDTF">2018-10-11T13:00:42Z</dcterms:created>
  <dcterms:modified xsi:type="dcterms:W3CDTF">2022-03-17T11:29:17Z</dcterms:modified>
  <cp:category/>
  <cp:version/>
  <cp:contentType/>
  <cp:contentStatus/>
</cp:coreProperties>
</file>