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4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57" i="1"/>
  <c r="C40" l="1"/>
  <c r="C46" l="1"/>
  <c r="C61"/>
  <c r="C10"/>
  <c r="C13"/>
  <c r="C12" s="1"/>
  <c r="C20"/>
  <c r="C22"/>
  <c r="C24"/>
  <c r="C26"/>
  <c r="C30"/>
  <c r="C32"/>
  <c r="C35"/>
  <c r="C44"/>
  <c r="C43" l="1"/>
  <c r="C9"/>
  <c r="C67" l="1"/>
</calcChain>
</file>

<file path=xl/sharedStrings.xml><?xml version="1.0" encoding="utf-8"?>
<sst xmlns="http://schemas.openxmlformats.org/spreadsheetml/2006/main" count="127" uniqueCount="126">
  <si>
    <t>Дотации бюджетам муниципальных районов на выравнивание бюджетной обеспеченности</t>
  </si>
  <si>
    <t>Субсидии бюджетам муниципальных районов на реализацию мероприятий по обеспечению жильем молодых семей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</si>
  <si>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</si>
  <si>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</si>
  <si>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</si>
  <si>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</si>
  <si>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Прочие межбюджетные трансферты, передаваемые бюджетам муниципальных районов</t>
  </si>
  <si>
    <t>Код бюджетной классификации Российской Федерации</t>
  </si>
  <si>
    <t>Наименование</t>
  </si>
  <si>
    <t>Сумма</t>
  </si>
  <si>
    <t xml:space="preserve">                   </t>
  </si>
  <si>
    <t>Безвозмездные поступления</t>
  </si>
  <si>
    <t>000 2 00 00000 00 0000 000</t>
  </si>
  <si>
    <t>Всего доходы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</si>
  <si>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</si>
  <si>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</si>
  <si>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000 2 02 15001 05 0000 150</t>
  </si>
  <si>
    <t>000 2 02 20000 00 0000 150</t>
  </si>
  <si>
    <t>000 2 02 25497 05 0000 150</t>
  </si>
  <si>
    <t>000 2 02 29999 05 0000 150</t>
  </si>
  <si>
    <t>000 2 02 30000 00 0000 150</t>
  </si>
  <si>
    <t>000 2 02 30024 05 0000 150</t>
  </si>
  <si>
    <t>000 2 02 30029 05 0000 150</t>
  </si>
  <si>
    <t>000 2 02 35082 05 0000 150</t>
  </si>
  <si>
    <t>000 2 02 49999 05 0000 150</t>
  </si>
  <si>
    <t>000 2 02 40000 00 0000 150</t>
  </si>
  <si>
    <t>000 2 02 45303 05 0000 150</t>
  </si>
  <si>
    <t>000 2 02 25304 05 0000 150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</si>
  <si>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</si>
  <si>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000 2 02 10000 00 0000 150</t>
  </si>
  <si>
    <t>Дотации бюджетам бюджетной системы Российской Федерации</t>
  </si>
  <si>
    <t>000 2 02 25519 05 0000 150</t>
  </si>
  <si>
    <t>Субсидии бюджетам муниципальных районов на поддержку отрасли культуры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</si>
  <si>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</si>
  <si>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000 2 02 25467 05 0000 150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</si>
  <si>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</si>
  <si>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000 1 00 00000 00 0000 000</t>
  </si>
  <si>
    <t>НАЛОГОВЫЕ  И  НЕНАЛОГОВЫЕ  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</si>
  <si>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</si>
  <si>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</si>
  <si>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</si>
  <si>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</si>
  <si>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</si>
  <si>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</si>
  <si>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</si>
  <si>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</si>
  <si>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000 1 05 01010 01 0000 110</t>
  </si>
  <si>
    <t>Налог, взимаемый с налогоплательщиков, выбравших в качестве объекта налогообложения доходы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</si>
  <si>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</si>
  <si>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</si>
  <si>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000 1 05 02000 02 0000 110</t>
  </si>
  <si>
    <t>Единый налог на вмененный доход  для отдельных видов деятельности</t>
  </si>
  <si>
    <t>000 1 05 03000 01 0000 110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</si>
  <si>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</si>
  <si>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</si>
  <si>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</si>
  <si>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</si>
  <si>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</si>
  <si>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000 1 06 02000 02 0000 110</t>
  </si>
  <si>
    <t>Налог на имущество организаций</t>
  </si>
  <si>
    <t>000 1 07 00000 00 0000 000</t>
  </si>
  <si>
    <t>Налоги, сборы и регулярные платежи за пользование природными ресурсами</t>
  </si>
  <si>
    <t>000 1 07 01020 01 0000 110</t>
  </si>
  <si>
    <t>Налог на добычу общераспространенных полезных ископаемых</t>
  </si>
  <si>
    <t>000 1 08 00000 00 0000 000</t>
  </si>
  <si>
    <t>Государственная пошлина</t>
  </si>
  <si>
    <t>000 1 08 03000 01 0000 110</t>
  </si>
  <si>
    <t>Государственная пошлина по делам, рассматриваемым в судах общей юрисдикции, мировыми судьями</t>
  </si>
  <si>
    <t>000 1 11 00000 00 0000 000</t>
  </si>
  <si>
    <t>Доходы от использования имущества, находящегося  в государственной и муниципальной собственности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</si>
  <si>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</si>
  <si>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разграничена,  а также средства от продажи права на заключение договоров аренды указанных земельных участков</t>
  </si>
  <si>
    <t>000 1 11 05035 05 0000 120</t>
  </si>
  <si>
    <t>Доходы от сдачи в аренду имущества, находящегося в оперативном управлении органов  управления  муниципальных районов и созданных ими учреждений (за исключением имущества муниципальных бюджетных и автономных учреждений)</t>
  </si>
  <si>
    <t>000 1 11 07015 05 0000 120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</si>
  <si>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 районами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</si>
  <si>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</si>
  <si>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</si>
  <si>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</si>
  <si>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</si>
  <si>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</si>
  <si>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(работ) и компенсации затрат государства</t>
  </si>
  <si>
    <t>000 1 13 01990 00 0000 130</t>
  </si>
  <si>
    <t>Прочие доходы от оказания платных услуг (работ)</t>
  </si>
  <si>
    <t>000 1 13 02990 00 0000 130</t>
  </si>
  <si>
    <t>Прочие жоходы от компенсации затрат государства</t>
  </si>
  <si>
    <t>000 1 14 00000 00 0000 000</t>
  </si>
  <si>
    <t>Доходы от продажи материальных и нематериальных активов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</si>
  <si>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</si>
  <si>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</si>
  <si>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000 1 14 02050 05 0000 410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</si>
  <si>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</si>
  <si>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</si>
  <si>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</si>
  <si>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</si>
  <si>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</si>
  <si>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000 1 16 00000 00 0000 000</t>
  </si>
  <si>
    <t>Штрафы, санкции, возмещение ущерба</t>
  </si>
  <si>
    <t>000 2 02 25179 05 0000 150</t>
  </si>
  <si>
    <t xml:space="preserve"> </t>
  </si>
  <si>
    <t xml:space="preserve">к Решению Совета народных  </t>
  </si>
  <si>
    <t xml:space="preserve">                   Приложение № 1</t>
  </si>
  <si>
    <t>Поступление  доходов в   бюджет  муниципального образования                                                                                                                           «Теучежский район" на 2025 год</t>
  </si>
  <si>
    <t>Иные межбюджетные трансферты</t>
  </si>
  <si>
    <t>000 2 02 20302 05 0000 150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</si>
  <si>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</si>
  <si>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000 2 02 25555 05 0000 150</t>
  </si>
  <si>
    <t>Субсидии бюджетам муниципальных районов на реализацию программ формирования современной городской среды</t>
  </si>
  <si>
    <t>000 2 02 25576 05 0000 150</t>
  </si>
  <si>
    <t>Субсидии бюджетам муниципальных районов на обеспечение комплексного развития сельских территорий</t>
  </si>
  <si>
    <t>000 2 02 25753 05 0000 150</t>
  </si>
  <si>
    <t>Субсидии бюджетам муниципальных районов на софинансирование закупки и монтажа оборудования для создания "умных" спортивных площадок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</si>
  <si>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</si>
  <si>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000 2 02 45050 05 0000 150</t>
  </si>
  <si>
    <t>000 1 16 01053 01 0000 140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</si>
  <si>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</si>
  <si>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000 1 16 18000 02 0000 140</t>
  </si>
  <si>
    <t>Доходы от сумм пеней, предусмотренных  законодательством Российской Федерации о налогах и сборах, подлежащие зачислению в бюджеты субъектов Российской Федерации по нормативу, установленному Бюджетным кодексом Российской Федерации, распределяемые Федеральным казначейством между бюджетами субъектов Российской Федерации в соответствии с федеральным законом о федеральном бюджете</t>
  </si>
  <si>
    <t>000 2 07 00000 00 0000 150</t>
  </si>
  <si>
    <t>Прочие безвозмездные поступления</t>
  </si>
  <si>
    <t>6588,3</t>
  </si>
  <si>
    <t>000 2 07 05030 05 0000 150</t>
  </si>
  <si>
    <t>Прочие безвозмездные поступления в бюджеты муниципальных районов</t>
  </si>
  <si>
    <t xml:space="preserve">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 </t>
  </si>
  <si>
    <t xml:space="preserve">                   депутатов Теучежского района №138 от 28.03.2025 года</t>
  </si>
  <si>
    <t>Управделами Совета народных депутатов                                                                             Панеш Л.Р.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</si>
</sst>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_ ;\-#,##0.00\ "/>
    <numFmt numFmtId="165" formatCode="#,##0.0"/>
  </numFmts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1"/>
      <color rgb="FF22272F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5" fillId="0" borderId="0">
      <alignment horizontal="left" wrapText="1"/>
    </xf>
    <xf numFmtId="0" fontId="16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3" fillId="2" borderId="0" xfId="0" applyFont="1" applyFill="1" applyAlignment="1">
      <alignment vertical="center" wrapText="1"/>
    </xf>
    <xf numFmtId="0" fontId="0" fillId="2" borderId="0" xfId="0" applyFill="1"/>
    <xf numFmtId="0" fontId="8" fillId="2" borderId="0" xfId="0" applyFont="1" applyFill="1"/>
    <xf numFmtId="49" fontId="4" fillId="2" borderId="3" xfId="0" applyNumberFormat="1" applyFont="1" applyFill="1" applyBorder="1" applyAlignment="1">
      <alignment horizontal="left" vertical="top"/>
    </xf>
    <xf numFmtId="0" fontId="10" fillId="2" borderId="0" xfId="0" applyFont="1" applyFill="1"/>
    <xf numFmtId="49" fontId="5" fillId="2" borderId="1" xfId="0" applyNumberFormat="1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 vertical="top"/>
    </xf>
    <xf numFmtId="4" fontId="5" fillId="2" borderId="1" xfId="0" applyNumberFormat="1" applyFont="1" applyFill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left" vertical="top"/>
    </xf>
    <xf numFmtId="0" fontId="11" fillId="2" borderId="0" xfId="0" applyFont="1" applyFill="1"/>
    <xf numFmtId="3" fontId="5" fillId="2" borderId="1" xfId="0" applyNumberFormat="1" applyFont="1" applyFill="1" applyBorder="1" applyAlignment="1">
      <alignment horizontal="left" vertical="top" wrapText="1"/>
    </xf>
    <xf numFmtId="0" fontId="2" fillId="2" borderId="0" xfId="0" applyFont="1" applyFill="1"/>
    <xf numFmtId="165" fontId="0" fillId="2" borderId="0" xfId="0" applyNumberFormat="1" applyFill="1"/>
    <xf numFmtId="3" fontId="4" fillId="2" borderId="1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3" fontId="5" fillId="2" borderId="0" xfId="0" applyNumberFormat="1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left" vertical="top"/>
    </xf>
    <xf numFmtId="1" fontId="5" fillId="2" borderId="0" xfId="0" applyNumberFormat="1" applyFont="1" applyFill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165" fontId="4" fillId="2" borderId="1" xfId="0" applyNumberFormat="1" applyFont="1" applyFill="1" applyBorder="1" applyAlignment="1">
      <alignment horizontal="left" vertical="top" wrapText="1"/>
    </xf>
    <xf numFmtId="165" fontId="5" fillId="2" borderId="1" xfId="0" applyNumberFormat="1" applyFont="1" applyFill="1" applyBorder="1" applyAlignment="1">
      <alignment horizontal="left" vertical="top" wrapText="1"/>
    </xf>
    <xf numFmtId="0" fontId="17" fillId="2" borderId="0" xfId="0" applyFont="1" applyFill="1" applyAlignment="1">
      <alignment horizontal="left" vertical="top"/>
    </xf>
    <xf numFmtId="165" fontId="5" fillId="2" borderId="2" xfId="0" applyNumberFormat="1" applyFont="1" applyFill="1" applyBorder="1" applyAlignment="1">
      <alignment horizontal="left" vertical="top" wrapText="1"/>
    </xf>
    <xf numFmtId="165" fontId="4" fillId="2" borderId="1" xfId="3" applyNumberFormat="1" applyFont="1" applyFill="1" applyBorder="1" applyAlignment="1">
      <alignment horizontal="left" vertical="top"/>
    </xf>
    <xf numFmtId="165" fontId="4" fillId="2" borderId="3" xfId="3" applyNumberFormat="1" applyFont="1" applyFill="1" applyBorder="1" applyAlignment="1">
      <alignment horizontal="left" vertical="top"/>
    </xf>
    <xf numFmtId="165" fontId="5" fillId="2" borderId="1" xfId="3" applyNumberFormat="1" applyFont="1" applyFill="1" applyBorder="1" applyAlignment="1">
      <alignment horizontal="left" vertical="top"/>
    </xf>
    <xf numFmtId="49" fontId="4" fillId="2" borderId="1" xfId="3" applyNumberFormat="1" applyFont="1" applyFill="1" applyBorder="1" applyAlignment="1">
      <alignment horizontal="left" vertical="top"/>
    </xf>
    <xf numFmtId="49" fontId="5" fillId="2" borderId="1" xfId="3" applyNumberFormat="1" applyFont="1" applyFill="1" applyBorder="1" applyAlignment="1">
      <alignment horizontal="left" vertical="top"/>
    </xf>
    <xf numFmtId="165" fontId="5" fillId="2" borderId="0" xfId="3" applyNumberFormat="1" applyFont="1" applyFill="1" applyAlignment="1">
      <alignment horizontal="left" vertical="top"/>
    </xf>
    <xf numFmtId="164" fontId="5" fillId="2" borderId="0" xfId="3" applyNumberFormat="1" applyFont="1" applyFill="1" applyAlignment="1">
      <alignment horizontal="left" vertical="top"/>
    </xf>
    <xf numFmtId="0" fontId="13" fillId="2" borderId="0" xfId="0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top" wrapText="1"/>
    </xf>
    <xf numFmtId="0" fontId="0" fillId="2" borderId="0" xfId="0" applyFont="1" applyFill="1" applyAlignment="1">
      <alignment horizontal="center" vertical="top" wrapText="1"/>
    </xf>
    <xf numFmtId="3" fontId="5" fillId="2" borderId="0" xfId="0" applyNumberFormat="1" applyFont="1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3" fontId="4" fillId="2" borderId="1" xfId="0" applyNumberFormat="1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right" vertical="top"/>
    </xf>
    <xf numFmtId="0" fontId="13" fillId="2" borderId="0" xfId="0" applyFont="1" applyFill="1" applyAlignment="1">
      <alignment horizontal="right" vertical="top"/>
    </xf>
    <xf numFmtId="0" fontId="14" fillId="2" borderId="0" xfId="0" applyFont="1" applyFill="1" applyAlignment="1">
      <alignment horizontal="right" vertical="top"/>
    </xf>
    <xf numFmtId="3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65" fontId="5" fillId="2" borderId="2" xfId="0" applyNumberFormat="1" applyFont="1" applyFill="1" applyBorder="1" applyAlignment="1">
      <alignment horizontal="left" vertical="top" wrapText="1"/>
    </xf>
    <xf numFmtId="165" fontId="5" fillId="2" borderId="3" xfId="0" applyNumberFormat="1" applyFont="1" applyFill="1" applyBorder="1" applyAlignment="1">
      <alignment horizontal="left" vertical="top" wrapText="1"/>
    </xf>
  </cellXfs>
  <cellStyles count="4">
    <cellStyle name="xl39" xfId="1"/>
    <cellStyle name="xl40" xfId="2"/>
    <cellStyle name="Обычный" xfId="0" builtinId="0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2"/>
  <sheetViews>
    <sheetView tabSelected="1" topLeftCell="A61" workbookViewId="0">
      <selection activeCell="A69" sqref="A69:C69"/>
    </sheetView>
  </sheetViews>
  <sheetFormatPr defaultRowHeight="15"/>
  <cols>
    <col min="1" max="1" width="25.28515625" style="21" customWidth="1"/>
    <col min="2" max="2" width="86.42578125" style="30" customWidth="1"/>
    <col min="3" max="3" width="12.140625" style="42" customWidth="1"/>
    <col min="4" max="4" width="8.85546875" style="6"/>
  </cols>
  <sheetData>
    <row r="1" spans="1:4">
      <c r="A1" s="53" t="s">
        <v>101</v>
      </c>
      <c r="B1" s="53"/>
      <c r="C1" s="53"/>
      <c r="D1" s="45"/>
    </row>
    <row r="2" spans="1:4">
      <c r="A2" s="54" t="s">
        <v>100</v>
      </c>
      <c r="B2" s="55"/>
      <c r="C2" s="55"/>
      <c r="D2" s="45"/>
    </row>
    <row r="3" spans="1:4">
      <c r="A3" s="54" t="s">
        <v>124</v>
      </c>
      <c r="B3" s="55"/>
      <c r="C3" s="55"/>
      <c r="D3" s="45"/>
    </row>
    <row r="4" spans="1:4">
      <c r="A4" s="43"/>
      <c r="B4" s="44"/>
      <c r="C4" s="44"/>
      <c r="D4" s="5"/>
    </row>
    <row r="5" spans="1:4" ht="32.25" customHeight="1">
      <c r="A5" s="48" t="s">
        <v>102</v>
      </c>
      <c r="B5" s="49"/>
      <c r="C5" s="49"/>
      <c r="D5" s="5"/>
    </row>
    <row r="6" spans="1:4" ht="15.75">
      <c r="A6" s="22" t="s">
        <v>10</v>
      </c>
      <c r="B6" s="22"/>
      <c r="C6" s="31" t="s">
        <v>99</v>
      </c>
      <c r="D6" s="5"/>
    </row>
    <row r="7" spans="1:4" ht="15" customHeight="1">
      <c r="A7" s="52" t="s">
        <v>7</v>
      </c>
      <c r="B7" s="46" t="s">
        <v>8</v>
      </c>
      <c r="C7" s="46" t="s">
        <v>9</v>
      </c>
    </row>
    <row r="8" spans="1:4">
      <c r="A8" s="52"/>
      <c r="B8" s="47"/>
      <c r="C8" s="47"/>
    </row>
    <row r="9" spans="1:4" ht="28.5">
      <c r="A9" s="18" t="s">
        <v>36</v>
      </c>
      <c r="B9" s="23" t="s">
        <v>37</v>
      </c>
      <c r="C9" s="32">
        <f>C10+C12+C20+C22+C24+C26+C30+C32+C35+C40</f>
        <v>393319</v>
      </c>
    </row>
    <row r="10" spans="1:4" ht="28.5">
      <c r="A10" s="18" t="s">
        <v>38</v>
      </c>
      <c r="B10" s="23" t="s">
        <v>39</v>
      </c>
      <c r="C10" s="32">
        <f>C11</f>
        <v>158534</v>
      </c>
    </row>
    <row r="11" spans="1:4">
      <c r="A11" s="15" t="s">
        <v>40</v>
      </c>
      <c r="B11" s="24" t="s">
        <v>41</v>
      </c>
      <c r="C11" s="33">
        <v>158534</v>
      </c>
    </row>
    <row r="12" spans="1:4" ht="28.5">
      <c r="A12" s="18" t="s">
        <v>42</v>
      </c>
      <c r="B12" s="23" t="s">
        <v>43</v>
      </c>
      <c r="C12" s="32">
        <f>C13+C17+C18+C19</f>
        <v>84656</v>
      </c>
    </row>
    <row r="13" spans="1:4" ht="28.5">
      <c r="A13" s="18" t="s">
        <v>44</v>
      </c>
      <c r="B13" s="23" t="s">
        <v>45</v>
      </c>
      <c r="C13" s="32">
        <f>C14+C16</f>
        <v>78428</v>
      </c>
    </row>
    <row r="14" spans="1:4">
      <c r="A14" s="56" t="s">
        <v>46</v>
      </c>
      <c r="B14" s="57" t="s">
        <v>47</v>
      </c>
      <c r="C14" s="58">
        <v>72000</v>
      </c>
    </row>
    <row r="15" spans="1:4">
      <c r="A15" s="56"/>
      <c r="B15" s="57"/>
      <c r="C15" s="59"/>
    </row>
    <row r="16" spans="1:4" ht="30">
      <c r="A16" s="15" t="s">
        <v>48</v>
      </c>
      <c r="B16" s="24" t="s">
        <v>49</v>
      </c>
      <c r="C16" s="33">
        <v>6428</v>
      </c>
    </row>
    <row r="17" spans="1:3" hidden="1">
      <c r="A17" s="15" t="s">
        <v>50</v>
      </c>
      <c r="B17" s="24" t="s">
        <v>51</v>
      </c>
      <c r="C17" s="33">
        <v>0</v>
      </c>
    </row>
    <row r="18" spans="1:3">
      <c r="A18" s="15" t="s">
        <v>52</v>
      </c>
      <c r="B18" s="24" t="s">
        <v>53</v>
      </c>
      <c r="C18" s="33">
        <v>3682</v>
      </c>
    </row>
    <row r="19" spans="1:3">
      <c r="A19" s="15" t="s">
        <v>54</v>
      </c>
      <c r="B19" s="24" t="s">
        <v>55</v>
      </c>
      <c r="C19" s="33">
        <v>2546</v>
      </c>
    </row>
    <row r="20" spans="1:3" ht="28.5">
      <c r="A20" s="18" t="s">
        <v>56</v>
      </c>
      <c r="B20" s="23" t="s">
        <v>57</v>
      </c>
      <c r="C20" s="32">
        <f>C21</f>
        <v>57475</v>
      </c>
    </row>
    <row r="21" spans="1:3" ht="12" customHeight="1">
      <c r="A21" s="15" t="s">
        <v>58</v>
      </c>
      <c r="B21" s="24" t="s">
        <v>59</v>
      </c>
      <c r="C21" s="33">
        <v>57475</v>
      </c>
    </row>
    <row r="22" spans="1:3" ht="28.5" hidden="1">
      <c r="A22" s="18" t="s">
        <v>60</v>
      </c>
      <c r="B22" s="23" t="s">
        <v>61</v>
      </c>
      <c r="C22" s="32">
        <f>C23</f>
        <v>0</v>
      </c>
    </row>
    <row r="23" spans="1:3" hidden="1">
      <c r="A23" s="15" t="s">
        <v>62</v>
      </c>
      <c r="B23" s="24" t="s">
        <v>63</v>
      </c>
      <c r="C23" s="33">
        <v>0</v>
      </c>
    </row>
    <row r="24" spans="1:3" ht="28.5">
      <c r="A24" s="18" t="s">
        <v>64</v>
      </c>
      <c r="B24" s="23" t="s">
        <v>65</v>
      </c>
      <c r="C24" s="32">
        <f>C25</f>
        <v>4976</v>
      </c>
    </row>
    <row r="25" spans="1:3" ht="30">
      <c r="A25" s="15" t="s">
        <v>66</v>
      </c>
      <c r="B25" s="24" t="s">
        <v>67</v>
      </c>
      <c r="C25" s="33">
        <v>4976</v>
      </c>
    </row>
    <row r="26" spans="1:3" ht="28.5">
      <c r="A26" s="18" t="s">
        <v>68</v>
      </c>
      <c r="B26" s="23" t="s">
        <v>69</v>
      </c>
      <c r="C26" s="32">
        <f>C27+C28+C29</f>
        <v>84836</v>
      </c>
    </row>
    <row r="27" spans="1:3" ht="45">
      <c r="A27" s="15" t="s">
        <v>70</v>
      </c>
      <c r="B27" s="24" t="s">
        <v>71</v>
      </c>
      <c r="C27" s="33">
        <v>84200</v>
      </c>
    </row>
    <row r="28" spans="1:3" ht="40.9" customHeight="1">
      <c r="A28" s="15" t="s">
        <v>72</v>
      </c>
      <c r="B28" s="24" t="s">
        <v>73</v>
      </c>
      <c r="C28" s="33">
        <v>636</v>
      </c>
    </row>
    <row r="29" spans="1:3" ht="45" hidden="1">
      <c r="A29" s="15" t="s">
        <v>74</v>
      </c>
      <c r="B29" s="24" t="s">
        <v>75</v>
      </c>
      <c r="C29" s="33">
        <v>0</v>
      </c>
    </row>
    <row r="30" spans="1:3" ht="28.5">
      <c r="A30" s="18" t="s">
        <v>76</v>
      </c>
      <c r="B30" s="23" t="s">
        <v>77</v>
      </c>
      <c r="C30" s="32">
        <f>C31</f>
        <v>49</v>
      </c>
    </row>
    <row r="31" spans="1:3" ht="13.9" customHeight="1">
      <c r="A31" s="15" t="s">
        <v>78</v>
      </c>
      <c r="B31" s="24" t="s">
        <v>79</v>
      </c>
      <c r="C31" s="33">
        <v>49</v>
      </c>
    </row>
    <row r="32" spans="1:3" ht="0.6" hidden="1" customHeight="1">
      <c r="A32" s="18" t="s">
        <v>80</v>
      </c>
      <c r="B32" s="23" t="s">
        <v>81</v>
      </c>
      <c r="C32" s="32">
        <f>C33+C34</f>
        <v>0</v>
      </c>
    </row>
    <row r="33" spans="1:4" hidden="1">
      <c r="A33" s="15" t="s">
        <v>82</v>
      </c>
      <c r="B33" s="24" t="s">
        <v>83</v>
      </c>
      <c r="C33" s="33">
        <v>0</v>
      </c>
    </row>
    <row r="34" spans="1:4" hidden="1">
      <c r="A34" s="15" t="s">
        <v>84</v>
      </c>
      <c r="B34" s="24" t="s">
        <v>85</v>
      </c>
      <c r="C34" s="33">
        <v>0</v>
      </c>
    </row>
    <row r="35" spans="1:4" ht="28.5" hidden="1">
      <c r="A35" s="18" t="s">
        <v>86</v>
      </c>
      <c r="B35" s="23" t="s">
        <v>87</v>
      </c>
      <c r="C35" s="32">
        <f>C36+C38</f>
        <v>0</v>
      </c>
    </row>
    <row r="36" spans="1:4" ht="60" hidden="1">
      <c r="A36" s="15" t="s">
        <v>88</v>
      </c>
      <c r="B36" s="24" t="s">
        <v>89</v>
      </c>
      <c r="C36" s="33">
        <v>0</v>
      </c>
    </row>
    <row r="37" spans="1:4" ht="60" hidden="1">
      <c r="A37" s="15" t="s">
        <v>90</v>
      </c>
      <c r="B37" s="24" t="s">
        <v>91</v>
      </c>
      <c r="C37" s="33">
        <v>0</v>
      </c>
    </row>
    <row r="38" spans="1:4" ht="30" hidden="1">
      <c r="A38" s="15" t="s">
        <v>92</v>
      </c>
      <c r="B38" s="24" t="s">
        <v>93</v>
      </c>
      <c r="C38" s="33">
        <v>0</v>
      </c>
    </row>
    <row r="39" spans="1:4" ht="30" hidden="1">
      <c r="A39" s="15" t="s">
        <v>94</v>
      </c>
      <c r="B39" s="24" t="s">
        <v>95</v>
      </c>
      <c r="C39" s="33">
        <v>0</v>
      </c>
    </row>
    <row r="40" spans="1:4" ht="28.5">
      <c r="A40" s="18" t="s">
        <v>96</v>
      </c>
      <c r="B40" s="23" t="s">
        <v>97</v>
      </c>
      <c r="C40" s="32">
        <f>C41+C42</f>
        <v>2793</v>
      </c>
    </row>
    <row r="41" spans="1:4" ht="60">
      <c r="A41" s="15" t="s">
        <v>114</v>
      </c>
      <c r="B41" s="24" t="s">
        <v>115</v>
      </c>
      <c r="C41" s="33">
        <v>1293</v>
      </c>
    </row>
    <row r="42" spans="1:4" ht="75">
      <c r="A42" s="34" t="s">
        <v>116</v>
      </c>
      <c r="B42" s="25" t="s">
        <v>117</v>
      </c>
      <c r="C42" s="35">
        <v>1500</v>
      </c>
    </row>
    <row r="43" spans="1:4" s="2" customFormat="1" ht="28.5">
      <c r="A43" s="23" t="s">
        <v>12</v>
      </c>
      <c r="B43" s="23" t="s">
        <v>11</v>
      </c>
      <c r="C43" s="36">
        <f>C44+C46+C57+C61+C65</f>
        <v>678251.9</v>
      </c>
      <c r="D43" s="7"/>
    </row>
    <row r="44" spans="1:4" s="3" customFormat="1">
      <c r="A44" s="8" t="s">
        <v>29</v>
      </c>
      <c r="B44" s="26" t="s">
        <v>30</v>
      </c>
      <c r="C44" s="37">
        <f>C45</f>
        <v>169492</v>
      </c>
      <c r="D44" s="9"/>
    </row>
    <row r="45" spans="1:4" s="3" customFormat="1">
      <c r="A45" s="10" t="s">
        <v>16</v>
      </c>
      <c r="B45" s="24" t="s">
        <v>0</v>
      </c>
      <c r="C45" s="38">
        <v>169492</v>
      </c>
      <c r="D45" s="9"/>
    </row>
    <row r="46" spans="1:4" ht="28.5">
      <c r="A46" s="11" t="s">
        <v>17</v>
      </c>
      <c r="B46" s="23" t="s">
        <v>14</v>
      </c>
      <c r="C46" s="36">
        <f>SUM(C47:C56)</f>
        <v>235647.2</v>
      </c>
    </row>
    <row r="47" spans="1:4" ht="60">
      <c r="A47" s="10" t="s">
        <v>104</v>
      </c>
      <c r="B47" s="24" t="s">
        <v>105</v>
      </c>
      <c r="C47" s="38">
        <v>2966.7</v>
      </c>
    </row>
    <row r="48" spans="1:4" ht="45">
      <c r="A48" s="10" t="s">
        <v>98</v>
      </c>
      <c r="B48" s="24" t="s">
        <v>123</v>
      </c>
      <c r="C48" s="38">
        <v>1966.3</v>
      </c>
    </row>
    <row r="49" spans="1:4" ht="45">
      <c r="A49" s="10" t="s">
        <v>27</v>
      </c>
      <c r="B49" s="24" t="s">
        <v>28</v>
      </c>
      <c r="C49" s="38">
        <v>9982.7999999999993</v>
      </c>
    </row>
    <row r="50" spans="1:4" ht="45">
      <c r="A50" s="34" t="s">
        <v>34</v>
      </c>
      <c r="B50" s="24" t="s">
        <v>35</v>
      </c>
      <c r="C50" s="38">
        <v>560</v>
      </c>
    </row>
    <row r="51" spans="1:4" ht="30">
      <c r="A51" s="12" t="s">
        <v>18</v>
      </c>
      <c r="B51" s="24" t="s">
        <v>1</v>
      </c>
      <c r="C51" s="38">
        <v>27067.3</v>
      </c>
    </row>
    <row r="52" spans="1:4">
      <c r="A52" s="12" t="s">
        <v>31</v>
      </c>
      <c r="B52" s="24" t="s">
        <v>32</v>
      </c>
      <c r="C52" s="38">
        <v>199.9</v>
      </c>
    </row>
    <row r="53" spans="1:4" ht="30">
      <c r="A53" s="12" t="s">
        <v>106</v>
      </c>
      <c r="B53" s="24" t="s">
        <v>107</v>
      </c>
      <c r="C53" s="38">
        <v>3939.4</v>
      </c>
    </row>
    <row r="54" spans="1:4" ht="30">
      <c r="A54" s="12" t="s">
        <v>108</v>
      </c>
      <c r="B54" s="24" t="s">
        <v>109</v>
      </c>
      <c r="C54" s="38">
        <v>25772.799999999999</v>
      </c>
    </row>
    <row r="55" spans="1:4" ht="30">
      <c r="A55" s="12" t="s">
        <v>110</v>
      </c>
      <c r="B55" s="24" t="s">
        <v>111</v>
      </c>
      <c r="C55" s="38">
        <v>135000</v>
      </c>
    </row>
    <row r="56" spans="1:4">
      <c r="A56" s="12" t="s">
        <v>19</v>
      </c>
      <c r="B56" s="24" t="s">
        <v>2</v>
      </c>
      <c r="C56" s="38">
        <v>28192</v>
      </c>
    </row>
    <row r="57" spans="1:4" s="4" customFormat="1">
      <c r="A57" s="13" t="s">
        <v>20</v>
      </c>
      <c r="B57" s="23" t="s">
        <v>15</v>
      </c>
      <c r="C57" s="36">
        <f>C58+C59+C60</f>
        <v>241931.7</v>
      </c>
      <c r="D57" s="14"/>
    </row>
    <row r="58" spans="1:4" ht="30">
      <c r="A58" s="12" t="s">
        <v>21</v>
      </c>
      <c r="B58" s="24" t="s">
        <v>3</v>
      </c>
      <c r="C58" s="38">
        <v>233884.7</v>
      </c>
    </row>
    <row r="59" spans="1:4" s="1" customFormat="1" ht="60">
      <c r="A59" s="15" t="s">
        <v>22</v>
      </c>
      <c r="B59" s="27" t="s">
        <v>4</v>
      </c>
      <c r="C59" s="38">
        <v>91</v>
      </c>
      <c r="D59" s="16"/>
    </row>
    <row r="60" spans="1:4" ht="45">
      <c r="A60" s="15" t="s">
        <v>23</v>
      </c>
      <c r="B60" s="27" t="s">
        <v>5</v>
      </c>
      <c r="C60" s="38">
        <v>7956</v>
      </c>
      <c r="D60" s="17"/>
    </row>
    <row r="61" spans="1:4" ht="28.5">
      <c r="A61" s="18" t="s">
        <v>25</v>
      </c>
      <c r="B61" s="28" t="s">
        <v>103</v>
      </c>
      <c r="C61" s="36">
        <f>C63+C64+C62</f>
        <v>24592.7</v>
      </c>
    </row>
    <row r="62" spans="1:4" ht="105">
      <c r="A62" s="15" t="s">
        <v>113</v>
      </c>
      <c r="B62" s="27" t="s">
        <v>112</v>
      </c>
      <c r="C62" s="38">
        <v>625</v>
      </c>
    </row>
    <row r="63" spans="1:4" ht="45">
      <c r="A63" s="15" t="s">
        <v>26</v>
      </c>
      <c r="B63" s="27" t="s">
        <v>33</v>
      </c>
      <c r="C63" s="38">
        <v>22342.3</v>
      </c>
    </row>
    <row r="64" spans="1:4">
      <c r="A64" s="15" t="s">
        <v>24</v>
      </c>
      <c r="B64" s="27" t="s">
        <v>6</v>
      </c>
      <c r="C64" s="38">
        <v>1625.4</v>
      </c>
    </row>
    <row r="65" spans="1:3" ht="28.5">
      <c r="A65" s="19" t="s">
        <v>118</v>
      </c>
      <c r="B65" s="19" t="s">
        <v>119</v>
      </c>
      <c r="C65" s="39" t="s">
        <v>120</v>
      </c>
    </row>
    <row r="66" spans="1:3">
      <c r="A66" s="20" t="s">
        <v>121</v>
      </c>
      <c r="B66" s="20" t="s">
        <v>122</v>
      </c>
      <c r="C66" s="40" t="s">
        <v>120</v>
      </c>
    </row>
    <row r="67" spans="1:3">
      <c r="A67" s="18"/>
      <c r="B67" s="29" t="s">
        <v>13</v>
      </c>
      <c r="C67" s="36">
        <f>C43+C9</f>
        <v>1071570.8999999999</v>
      </c>
    </row>
    <row r="68" spans="1:3">
      <c r="C68" s="41"/>
    </row>
    <row r="69" spans="1:3">
      <c r="A69" s="50" t="s">
        <v>125</v>
      </c>
      <c r="B69" s="51"/>
      <c r="C69" s="51"/>
    </row>
    <row r="70" spans="1:3">
      <c r="C70" s="41"/>
    </row>
    <row r="71" spans="1:3">
      <c r="C71" s="41"/>
    </row>
    <row r="72" spans="1:3">
      <c r="C72" s="41"/>
    </row>
  </sheetData>
  <mergeCells count="12">
    <mergeCell ref="D1:D3"/>
    <mergeCell ref="B7:B8"/>
    <mergeCell ref="C7:C8"/>
    <mergeCell ref="A5:C5"/>
    <mergeCell ref="A69:C69"/>
    <mergeCell ref="A7:A8"/>
    <mergeCell ref="A1:C1"/>
    <mergeCell ref="A2:C2"/>
    <mergeCell ref="A3:C3"/>
    <mergeCell ref="A14:A15"/>
    <mergeCell ref="B14:B15"/>
    <mergeCell ref="C14:C15"/>
  </mergeCells>
  <phoneticPr fontId="9" type="noConversion"/>
  <pageMargins left="0.31496062992125984" right="0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ФинУпр</dc:creator>
  <cp:lastModifiedBy>User22</cp:lastModifiedBy>
  <cp:lastPrinted>2023-09-14T09:10:41Z</cp:lastPrinted>
  <dcterms:created xsi:type="dcterms:W3CDTF">2018-10-11T13:00:42Z</dcterms:created>
  <dcterms:modified xsi:type="dcterms:W3CDTF">2025-04-01T09:03:54Z</dcterms:modified>
</cp:coreProperties>
</file>