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усанна\Desktop\2026\проект\"/>
    </mc:Choice>
  </mc:AlternateContent>
  <bookViews>
    <workbookView xWindow="0" yWindow="0" windowWidth="19200" windowHeight="6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42" i="1" l="1"/>
  <c r="C55" i="1" l="1"/>
  <c r="C54" i="1" l="1"/>
  <c r="C59" i="1"/>
  <c r="C10" i="1" l="1"/>
  <c r="C13" i="1"/>
  <c r="C12" i="1" s="1"/>
  <c r="C20" i="1"/>
  <c r="C22" i="1"/>
  <c r="C24" i="1"/>
  <c r="C26" i="1"/>
  <c r="C30" i="1"/>
  <c r="C33" i="1"/>
  <c r="C40" i="1"/>
  <c r="C39" i="1" s="1"/>
  <c r="C9" i="1" l="1"/>
  <c r="C64" i="1" s="1"/>
</calcChain>
</file>

<file path=xl/sharedStrings.xml><?xml version="1.0" encoding="utf-8"?>
<sst xmlns="http://schemas.openxmlformats.org/spreadsheetml/2006/main" count="119" uniqueCount="115">
  <si>
    <t>Дотации бюджетам муниципальных районов на выравнивание бюджетной обеспеченности</t>
  </si>
  <si>
    <t>Субсидии бюджетам муниципальных районов на реализацию мероприятий по обеспечению жильем молодых семей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</si>
  <si>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</si>
  <si>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</si>
  <si>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</si>
  <si>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</si>
  <si>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</si>
  <si>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</si>
  <si>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</si>
  <si>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</si>
  <si>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>Сумма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</si>
  <si>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</si>
  <si>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</si>
  <si>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</si>
  <si>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</si>
  <si>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</si>
  <si>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</si>
  <si>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</si>
  <si>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</si>
  <si>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</si>
  <si>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000 2 02 25497 05 0000 150</t>
  </si>
  <si>
    <t>000 2 02 29999 05 0000 150</t>
  </si>
  <si>
    <t>000 2 02 30000 00 0000 150</t>
  </si>
  <si>
    <t>000 2 02 30024 05 0000 150</t>
  </si>
  <si>
    <t>000 2 02 30027 05 0000 150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</si>
  <si>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</si>
  <si>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</si>
  <si>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</si>
  <si>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</si>
  <si>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</si>
  <si>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</si>
  <si>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</si>
  <si>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</si>
  <si>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</si>
  <si>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</si>
  <si>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</si>
  <si>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</si>
  <si>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</si>
  <si>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</si>
  <si>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</si>
  <si>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</si>
  <si>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</si>
  <si>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</si>
  <si>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</si>
  <si>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</si>
  <si>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</si>
  <si>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</si>
  <si>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</si>
  <si>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</si>
  <si>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</si>
  <si>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</si>
  <si>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</si>
  <si>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</si>
  <si>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</si>
  <si>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</si>
  <si>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</si>
  <si>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</si>
  <si>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</si>
  <si>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</si>
  <si>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</si>
  <si>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</si>
  <si>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</si>
  <si>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</si>
  <si>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</si>
  <si>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</si>
  <si>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</si>
  <si>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</si>
  <si>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</si>
  <si>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</si>
  <si>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</si>
  <si>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</si>
  <si>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</si>
  <si>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</si>
  <si>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</si>
  <si>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</si>
  <si>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</si>
  <si>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</si>
  <si>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</si>
  <si>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 районами</t>
  </si>
  <si>
    <t>000 1 13 00000 00 0000 000</t>
  </si>
  <si>
    <t>Доходы от оказания платных услуг (работ) и компенсации затрат государства</t>
  </si>
  <si>
    <t>000 1 13 01990 00 0000 130</t>
  </si>
  <si>
    <t>Прочие доходы от оказания платных услуг (работ)</t>
  </si>
  <si>
    <t>000 1 13 02990 00 0000 130</t>
  </si>
  <si>
    <t>Прочие жоходы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</si>
  <si>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</si>
  <si>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</si>
  <si>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</si>
  <si>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</si>
  <si>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000 1 14 02050 05 0000 410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</si>
  <si>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</si>
  <si>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</si>
  <si>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</si>
  <si>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</si>
  <si>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</si>
  <si>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000 1 16 00000 00 0000 000</t>
  </si>
  <si>
    <t>Штрафы, санкции, возмещение ущерба</t>
  </si>
  <si>
    <t>000 2 02 25179 05 0000 150</t>
  </si>
  <si>
    <t xml:space="preserve"> </t>
  </si>
  <si>
    <t xml:space="preserve">                   Приложение № 1</t>
  </si>
  <si>
    <t>Иные межбюджетные трансферты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</si>
  <si>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</si>
  <si>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</si>
  <si>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</si>
  <si>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</si>
  <si>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</si>
  <si>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</si>
  <si>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</si>
  <si>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000 2 02 25349 05 0000 150</t>
  </si>
  <si>
    <t>000 2 02 25597 05 0000 150</t>
  </si>
  <si>
    <t>Субсидии бюджетам субъектов Российской Федерации на реконструкцию и капитальный ремонт муниципальных музеев</t>
  </si>
  <si>
    <t>000 2 02 25315 00 0000 150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</si>
  <si>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</si>
  <si>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муниципальных районов на модернизацию учреждений культуры</t>
  </si>
  <si>
    <t>Поступление  доходов в   бюджут Теучежского муниципального района Республики Адыгея                                                                                                                       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</si>
</sst>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>
      <alignment horizontal="left" wrapText="1"/>
    </xf>
    <xf numFmtId="0" fontId="17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6" fillId="0" borderId="1" xfId="0" applyFont="1" applyBorder="1" applyAlignment="1">
      <alignment wrapText="1"/>
    </xf>
    <xf numFmtId="1" fontId="5" fillId="0" borderId="1" xfId="0" applyNumberFormat="1" applyFont="1" applyBorder="1"/>
    <xf numFmtId="3" fontId="6" fillId="0" borderId="0" xfId="0" applyNumberFormat="1" applyFont="1" applyAlignment="1">
      <alignment horizontal="left" vertical="top" wrapText="1"/>
    </xf>
    <xf numFmtId="1" fontId="6" fillId="0" borderId="0" xfId="0" applyNumberFormat="1" applyFont="1"/>
    <xf numFmtId="0" fontId="5" fillId="0" borderId="1" xfId="0" applyFont="1" applyBorder="1" applyAlignment="1">
      <alignment wrapText="1"/>
    </xf>
    <xf numFmtId="0" fontId="11" fillId="0" borderId="0" xfId="0" applyFont="1"/>
    <xf numFmtId="49" fontId="5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1" fillId="0" borderId="0" xfId="0" applyFont="1"/>
    <xf numFmtId="0" fontId="12" fillId="0" borderId="0" xfId="0" applyFont="1"/>
    <xf numFmtId="1" fontId="6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top" wrapText="1"/>
    </xf>
    <xf numFmtId="0" fontId="14" fillId="0" borderId="0" xfId="0" applyFont="1" applyAlignment="1">
      <alignment horizontal="right"/>
    </xf>
    <xf numFmtId="3" fontId="6" fillId="2" borderId="1" xfId="0" applyNumberFormat="1" applyFont="1" applyFill="1" applyBorder="1" applyAlignment="1">
      <alignment horizontal="left" wrapText="1"/>
    </xf>
    <xf numFmtId="1" fontId="6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165" fontId="5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5" fillId="0" borderId="1" xfId="3" applyNumberFormat="1" applyFont="1" applyBorder="1" applyAlignment="1"/>
    <xf numFmtId="165" fontId="6" fillId="0" borderId="1" xfId="3" applyNumberFormat="1" applyFont="1" applyBorder="1" applyAlignment="1"/>
    <xf numFmtId="165" fontId="6" fillId="2" borderId="1" xfId="3" applyNumberFormat="1" applyFont="1" applyFill="1" applyBorder="1" applyAlignment="1"/>
    <xf numFmtId="165" fontId="5" fillId="2" borderId="1" xfId="3" applyNumberFormat="1" applyFont="1" applyFill="1" applyBorder="1" applyAlignment="1"/>
    <xf numFmtId="165" fontId="6" fillId="0" borderId="0" xfId="3" applyNumberFormat="1" applyFont="1" applyAlignment="1">
      <alignment vertical="center"/>
    </xf>
    <xf numFmtId="164" fontId="6" fillId="0" borderId="0" xfId="3" applyNumberFormat="1" applyFont="1" applyAlignment="1">
      <alignment vertical="center"/>
    </xf>
    <xf numFmtId="3" fontId="5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 wrapText="1"/>
    </xf>
    <xf numFmtId="165" fontId="6" fillId="2" borderId="1" xfId="3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3" fontId="6" fillId="0" borderId="0" xfId="0" applyNumberFormat="1" applyFont="1" applyAlignment="1">
      <alignment horizontal="left" vertical="top" wrapText="1"/>
    </xf>
    <xf numFmtId="0" fontId="0" fillId="0" borderId="0" xfId="0" applyAlignment="1"/>
    <xf numFmtId="3" fontId="5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wrapText="1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27" workbookViewId="0">
      <selection activeCell="B14" sqref="B14:B15"/>
    </sheetView>
  </sheetViews>
  <sheetFormatPr defaultRowHeight="14.5" x14ac:dyDescent="0.35"/>
  <cols>
    <col min="1" max="1" width="28.54296875" style="8" customWidth="1"/>
    <col min="2" max="2" width="61.26953125" style="9" customWidth="1"/>
    <col min="3" max="3" width="12.1796875" style="41" customWidth="1"/>
  </cols>
  <sheetData>
    <row r="1" spans="1:4" x14ac:dyDescent="0.35">
      <c r="A1" s="53" t="s">
        <v>99</v>
      </c>
      <c r="B1" s="53"/>
      <c r="C1" s="53"/>
      <c r="D1" s="46"/>
    </row>
    <row r="2" spans="1:4" x14ac:dyDescent="0.35">
      <c r="A2" s="54" t="s">
        <v>98</v>
      </c>
      <c r="B2" s="49"/>
      <c r="C2" s="49"/>
      <c r="D2" s="46"/>
    </row>
    <row r="3" spans="1:4" x14ac:dyDescent="0.35">
      <c r="A3" s="54" t="s">
        <v>98</v>
      </c>
      <c r="B3" s="49"/>
      <c r="C3" s="49"/>
      <c r="D3" s="46"/>
    </row>
    <row r="4" spans="1:4" x14ac:dyDescent="0.35">
      <c r="A4" s="26"/>
      <c r="B4" s="49"/>
      <c r="C4" s="49"/>
      <c r="D4" s="1"/>
    </row>
    <row r="5" spans="1:4" ht="32.25" customHeight="1" x14ac:dyDescent="0.35">
      <c r="A5" s="47" t="s">
        <v>114</v>
      </c>
      <c r="B5" s="48"/>
      <c r="C5" s="48"/>
      <c r="D5" s="1"/>
    </row>
    <row r="6" spans="1:4" ht="15.5" x14ac:dyDescent="0.35">
      <c r="A6" s="2" t="s">
        <v>11</v>
      </c>
      <c r="B6" s="2"/>
      <c r="C6" s="3" t="s">
        <v>12</v>
      </c>
      <c r="D6" s="1"/>
    </row>
    <row r="7" spans="1:4" ht="15" customHeight="1" x14ac:dyDescent="0.35">
      <c r="A7" s="52" t="s">
        <v>8</v>
      </c>
      <c r="B7" s="57" t="s">
        <v>9</v>
      </c>
      <c r="C7" s="58" t="s">
        <v>10</v>
      </c>
    </row>
    <row r="8" spans="1:4" x14ac:dyDescent="0.35">
      <c r="A8" s="52"/>
      <c r="B8" s="59"/>
      <c r="C8" s="60"/>
    </row>
    <row r="9" spans="1:4" ht="34.15" customHeight="1" x14ac:dyDescent="0.35">
      <c r="A9" s="42" t="s">
        <v>39</v>
      </c>
      <c r="B9" s="21" t="s">
        <v>40</v>
      </c>
      <c r="C9" s="34">
        <f>C10+C12+C20+C22+C24+C26+C30+C33+C38</f>
        <v>434633</v>
      </c>
    </row>
    <row r="10" spans="1:4" x14ac:dyDescent="0.35">
      <c r="A10" s="42" t="s">
        <v>41</v>
      </c>
      <c r="B10" s="22" t="s">
        <v>42</v>
      </c>
      <c r="C10" s="34">
        <f>C11</f>
        <v>183566</v>
      </c>
    </row>
    <row r="11" spans="1:4" x14ac:dyDescent="0.35">
      <c r="A11" s="43" t="s">
        <v>43</v>
      </c>
      <c r="B11" s="23" t="s">
        <v>44</v>
      </c>
      <c r="C11" s="35">
        <v>183566</v>
      </c>
    </row>
    <row r="12" spans="1:4" x14ac:dyDescent="0.35">
      <c r="A12" s="42" t="s">
        <v>45</v>
      </c>
      <c r="B12" s="22" t="s">
        <v>46</v>
      </c>
      <c r="C12" s="34">
        <f>C13+C17+C18+C19</f>
        <v>82031</v>
      </c>
    </row>
    <row r="13" spans="1:4" ht="28" x14ac:dyDescent="0.35">
      <c r="A13" s="42" t="s">
        <v>47</v>
      </c>
      <c r="B13" s="24" t="s">
        <v>48</v>
      </c>
      <c r="C13" s="34">
        <f>C14+C16</f>
        <v>72014</v>
      </c>
    </row>
    <row r="14" spans="1:4" x14ac:dyDescent="0.35">
      <c r="A14" s="55" t="s">
        <v>49</v>
      </c>
      <c r="B14" s="56" t="s">
        <v>50</v>
      </c>
      <c r="C14" s="61">
        <v>64681</v>
      </c>
    </row>
    <row r="15" spans="1:4" x14ac:dyDescent="0.35">
      <c r="A15" s="55"/>
      <c r="B15" s="56"/>
      <c r="C15" s="61"/>
    </row>
    <row r="16" spans="1:4" ht="40.9" customHeight="1" x14ac:dyDescent="0.35">
      <c r="A16" s="43" t="s">
        <v>51</v>
      </c>
      <c r="B16" s="44" t="s">
        <v>52</v>
      </c>
      <c r="C16" s="35">
        <v>7333</v>
      </c>
    </row>
    <row r="17" spans="1:3" ht="28" hidden="1" x14ac:dyDescent="0.35">
      <c r="A17" s="43" t="s">
        <v>53</v>
      </c>
      <c r="B17" s="44" t="s">
        <v>54</v>
      </c>
      <c r="C17" s="35">
        <v>0</v>
      </c>
    </row>
    <row r="18" spans="1:3" ht="25.15" customHeight="1" x14ac:dyDescent="0.35">
      <c r="A18" s="43" t="s">
        <v>55</v>
      </c>
      <c r="B18" s="23" t="s">
        <v>56</v>
      </c>
      <c r="C18" s="35">
        <v>7545</v>
      </c>
    </row>
    <row r="19" spans="1:3" ht="28" x14ac:dyDescent="0.35">
      <c r="A19" s="43" t="s">
        <v>57</v>
      </c>
      <c r="B19" s="23" t="s">
        <v>58</v>
      </c>
      <c r="C19" s="35">
        <v>2472</v>
      </c>
    </row>
    <row r="20" spans="1:3" ht="21.65" customHeight="1" x14ac:dyDescent="0.35">
      <c r="A20" s="42" t="s">
        <v>59</v>
      </c>
      <c r="B20" s="22" t="s">
        <v>60</v>
      </c>
      <c r="C20" s="34">
        <f>C21</f>
        <v>72995</v>
      </c>
    </row>
    <row r="21" spans="1:3" ht="22.9" customHeight="1" x14ac:dyDescent="0.35">
      <c r="A21" s="43" t="s">
        <v>61</v>
      </c>
      <c r="B21" s="23" t="s">
        <v>62</v>
      </c>
      <c r="C21" s="35">
        <v>72995</v>
      </c>
    </row>
    <row r="22" spans="1:3" ht="28" hidden="1" x14ac:dyDescent="0.35">
      <c r="A22" s="42" t="s">
        <v>63</v>
      </c>
      <c r="B22" s="22" t="s">
        <v>64</v>
      </c>
      <c r="C22" s="34">
        <f>C23</f>
        <v>0</v>
      </c>
    </row>
    <row r="23" spans="1:3" hidden="1" x14ac:dyDescent="0.35">
      <c r="A23" s="43" t="s">
        <v>65</v>
      </c>
      <c r="B23" s="23" t="s">
        <v>66</v>
      </c>
      <c r="C23" s="35">
        <v>0</v>
      </c>
    </row>
    <row r="24" spans="1:3" x14ac:dyDescent="0.35">
      <c r="A24" s="42" t="s">
        <v>67</v>
      </c>
      <c r="B24" s="22" t="s">
        <v>68</v>
      </c>
      <c r="C24" s="34">
        <f>C25</f>
        <v>7700</v>
      </c>
    </row>
    <row r="25" spans="1:3" ht="28" x14ac:dyDescent="0.35">
      <c r="A25" s="43" t="s">
        <v>69</v>
      </c>
      <c r="B25" s="44" t="s">
        <v>70</v>
      </c>
      <c r="C25" s="35">
        <v>7700</v>
      </c>
    </row>
    <row r="26" spans="1:3" ht="28" x14ac:dyDescent="0.35">
      <c r="A26" s="42" t="s">
        <v>71</v>
      </c>
      <c r="B26" s="22" t="s">
        <v>72</v>
      </c>
      <c r="C26" s="34">
        <f>C27+C28+C29</f>
        <v>88341</v>
      </c>
    </row>
    <row r="27" spans="1:3" ht="56" x14ac:dyDescent="0.35">
      <c r="A27" s="43" t="s">
        <v>73</v>
      </c>
      <c r="B27" s="44" t="s">
        <v>74</v>
      </c>
      <c r="C27" s="35">
        <v>87705</v>
      </c>
    </row>
    <row r="28" spans="1:3" ht="67.900000000000006" customHeight="1" x14ac:dyDescent="0.35">
      <c r="A28" s="43" t="s">
        <v>75</v>
      </c>
      <c r="B28" s="44" t="s">
        <v>76</v>
      </c>
      <c r="C28" s="35">
        <v>636</v>
      </c>
    </row>
    <row r="29" spans="1:3" ht="0.65" hidden="1" customHeight="1" x14ac:dyDescent="0.35">
      <c r="A29" s="43" t="s">
        <v>77</v>
      </c>
      <c r="B29" s="44" t="s">
        <v>78</v>
      </c>
      <c r="C29" s="35">
        <v>0</v>
      </c>
    </row>
    <row r="30" spans="1:3" ht="1.1499999999999999" hidden="1" customHeight="1" thickBot="1" x14ac:dyDescent="0.35">
      <c r="A30" s="42" t="s">
        <v>79</v>
      </c>
      <c r="B30" s="24" t="s">
        <v>80</v>
      </c>
      <c r="C30" s="34">
        <f>C31+C32</f>
        <v>0</v>
      </c>
    </row>
    <row r="31" spans="1:3" hidden="1" x14ac:dyDescent="0.35">
      <c r="A31" s="43" t="s">
        <v>81</v>
      </c>
      <c r="B31" s="44" t="s">
        <v>82</v>
      </c>
      <c r="C31" s="35">
        <v>0</v>
      </c>
    </row>
    <row r="32" spans="1:3" hidden="1" x14ac:dyDescent="0.35">
      <c r="A32" s="43" t="s">
        <v>83</v>
      </c>
      <c r="B32" s="25" t="s">
        <v>84</v>
      </c>
      <c r="C32" s="35">
        <v>0</v>
      </c>
    </row>
    <row r="33" spans="1:4" ht="28.9" hidden="1" customHeight="1" thickBot="1" x14ac:dyDescent="0.35">
      <c r="A33" s="42" t="s">
        <v>85</v>
      </c>
      <c r="B33" s="24" t="s">
        <v>86</v>
      </c>
      <c r="C33" s="34">
        <f>C34+C36</f>
        <v>0</v>
      </c>
    </row>
    <row r="34" spans="1:4" ht="1.1499999999999999" hidden="1" customHeight="1" thickBot="1" x14ac:dyDescent="0.35">
      <c r="A34" s="43" t="s">
        <v>87</v>
      </c>
      <c r="B34" s="44" t="s">
        <v>88</v>
      </c>
      <c r="C34" s="35">
        <v>0</v>
      </c>
    </row>
    <row r="35" spans="1:4" ht="84" hidden="1" x14ac:dyDescent="0.35">
      <c r="A35" s="43" t="s">
        <v>89</v>
      </c>
      <c r="B35" s="44" t="s">
        <v>90</v>
      </c>
      <c r="C35" s="35">
        <v>0</v>
      </c>
    </row>
    <row r="36" spans="1:4" ht="28" hidden="1" x14ac:dyDescent="0.35">
      <c r="A36" s="43" t="s">
        <v>91</v>
      </c>
      <c r="B36" s="44" t="s">
        <v>92</v>
      </c>
      <c r="C36" s="35">
        <v>0</v>
      </c>
    </row>
    <row r="37" spans="1:4" ht="28" hidden="1" x14ac:dyDescent="0.35">
      <c r="A37" s="43" t="s">
        <v>93</v>
      </c>
      <c r="B37" s="44" t="s">
        <v>94</v>
      </c>
      <c r="C37" s="35">
        <v>0</v>
      </c>
    </row>
    <row r="38" spans="1:4" hidden="1" x14ac:dyDescent="0.35">
      <c r="A38" s="42" t="s">
        <v>95</v>
      </c>
      <c r="B38" s="22" t="s">
        <v>96</v>
      </c>
      <c r="C38" s="34">
        <v>0</v>
      </c>
    </row>
    <row r="39" spans="1:4" s="5" customFormat="1" ht="15.5" x14ac:dyDescent="0.35">
      <c r="A39" s="22" t="s">
        <v>14</v>
      </c>
      <c r="B39" s="22" t="s">
        <v>13</v>
      </c>
      <c r="C39" s="36">
        <f>C40+C42+C54+C59</f>
        <v>598007.80000000005</v>
      </c>
    </row>
    <row r="40" spans="1:4" s="11" customFormat="1" x14ac:dyDescent="0.35">
      <c r="A40" s="12" t="s">
        <v>32</v>
      </c>
      <c r="B40" s="10" t="s">
        <v>33</v>
      </c>
      <c r="C40" s="36">
        <f>C41</f>
        <v>169492</v>
      </c>
    </row>
    <row r="41" spans="1:4" s="11" customFormat="1" ht="28.5" x14ac:dyDescent="0.35">
      <c r="A41" s="13" t="s">
        <v>18</v>
      </c>
      <c r="B41" s="6" t="s">
        <v>0</v>
      </c>
      <c r="C41" s="37">
        <v>169492</v>
      </c>
    </row>
    <row r="42" spans="1:4" ht="27.65" customHeight="1" x14ac:dyDescent="0.35">
      <c r="A42" s="12" t="s">
        <v>19</v>
      </c>
      <c r="B42" s="10" t="s">
        <v>16</v>
      </c>
      <c r="C42" s="36">
        <f>SUM(C43:C53)</f>
        <v>103329.50000000001</v>
      </c>
    </row>
    <row r="43" spans="1:4" ht="39.5" customHeight="1" x14ac:dyDescent="0.35">
      <c r="A43" s="13" t="s">
        <v>106</v>
      </c>
      <c r="B43" s="6" t="s">
        <v>107</v>
      </c>
      <c r="C43" s="38">
        <v>10000</v>
      </c>
      <c r="D43" t="s">
        <v>98</v>
      </c>
    </row>
    <row r="44" spans="1:4" ht="70.5" x14ac:dyDescent="0.35">
      <c r="A44" s="30" t="s">
        <v>97</v>
      </c>
      <c r="B44" s="31" t="s">
        <v>103</v>
      </c>
      <c r="C44" s="38">
        <v>2132.1</v>
      </c>
      <c r="D44" s="29"/>
    </row>
    <row r="45" spans="1:4" ht="56.5" x14ac:dyDescent="0.35">
      <c r="A45" s="30" t="s">
        <v>30</v>
      </c>
      <c r="B45" s="31" t="s">
        <v>31</v>
      </c>
      <c r="C45" s="38">
        <v>9881.7999999999993</v>
      </c>
      <c r="D45" s="29"/>
    </row>
    <row r="46" spans="1:4" ht="42.5" x14ac:dyDescent="0.35">
      <c r="A46" s="30" t="s">
        <v>111</v>
      </c>
      <c r="B46" s="31" t="s">
        <v>112</v>
      </c>
      <c r="C46" s="38">
        <v>29467.8</v>
      </c>
      <c r="D46" s="29"/>
    </row>
    <row r="47" spans="1:4" ht="36" customHeight="1" x14ac:dyDescent="0.35">
      <c r="A47" s="30" t="s">
        <v>108</v>
      </c>
      <c r="B47" s="31" t="s">
        <v>113</v>
      </c>
      <c r="C47" s="38">
        <v>3030.4</v>
      </c>
      <c r="D47" s="29"/>
    </row>
    <row r="48" spans="1:4" ht="56.5" x14ac:dyDescent="0.35">
      <c r="A48" s="33" t="s">
        <v>37</v>
      </c>
      <c r="B48" s="31" t="s">
        <v>38</v>
      </c>
      <c r="C48" s="38">
        <v>548</v>
      </c>
      <c r="D48" s="29"/>
    </row>
    <row r="49" spans="1:4" ht="28.5" x14ac:dyDescent="0.35">
      <c r="A49" s="32" t="s">
        <v>20</v>
      </c>
      <c r="B49" s="31" t="s">
        <v>1</v>
      </c>
      <c r="C49" s="38">
        <v>22454.5</v>
      </c>
      <c r="D49" s="29"/>
    </row>
    <row r="50" spans="1:4" ht="28.5" x14ac:dyDescent="0.35">
      <c r="A50" s="32" t="s">
        <v>34</v>
      </c>
      <c r="B50" s="31" t="s">
        <v>35</v>
      </c>
      <c r="C50" s="38">
        <v>151.6</v>
      </c>
      <c r="D50" s="29"/>
    </row>
    <row r="51" spans="1:4" ht="28.5" x14ac:dyDescent="0.35">
      <c r="A51" s="32" t="s">
        <v>104</v>
      </c>
      <c r="B51" s="31" t="s">
        <v>105</v>
      </c>
      <c r="C51" s="38">
        <v>5050.6000000000004</v>
      </c>
      <c r="D51" s="29"/>
    </row>
    <row r="52" spans="1:4" ht="45" customHeight="1" x14ac:dyDescent="0.35">
      <c r="A52" s="15" t="s">
        <v>109</v>
      </c>
      <c r="B52" s="62" t="s">
        <v>110</v>
      </c>
      <c r="C52" s="45">
        <v>1964.7</v>
      </c>
      <c r="D52" s="45"/>
    </row>
    <row r="53" spans="1:4" x14ac:dyDescent="0.35">
      <c r="A53" s="32" t="s">
        <v>21</v>
      </c>
      <c r="B53" s="31" t="s">
        <v>2</v>
      </c>
      <c r="C53" s="38">
        <v>18648</v>
      </c>
      <c r="D53" s="29"/>
    </row>
    <row r="54" spans="1:4" s="17" customFormat="1" ht="28.5" x14ac:dyDescent="0.35">
      <c r="A54" s="14" t="s">
        <v>22</v>
      </c>
      <c r="B54" s="10" t="s">
        <v>17</v>
      </c>
      <c r="C54" s="39">
        <f>C55+C56+C57+C58</f>
        <v>299680</v>
      </c>
    </row>
    <row r="55" spans="1:4" ht="41.5" customHeight="1" x14ac:dyDescent="0.35">
      <c r="A55" s="15" t="s">
        <v>23</v>
      </c>
      <c r="B55" s="6" t="s">
        <v>3</v>
      </c>
      <c r="C55" s="38">
        <f>288585.6+3338</f>
        <v>291923.59999999998</v>
      </c>
    </row>
    <row r="56" spans="1:4" s="16" customFormat="1" ht="42.5" hidden="1" x14ac:dyDescent="0.35">
      <c r="A56" s="15" t="s">
        <v>24</v>
      </c>
      <c r="B56" s="6" t="s">
        <v>4</v>
      </c>
      <c r="C56" s="38">
        <v>0</v>
      </c>
    </row>
    <row r="57" spans="1:4" s="4" customFormat="1" ht="70.5" x14ac:dyDescent="0.35">
      <c r="A57" s="43" t="s">
        <v>25</v>
      </c>
      <c r="B57" s="18" t="s">
        <v>5</v>
      </c>
      <c r="C57" s="38">
        <v>91</v>
      </c>
    </row>
    <row r="58" spans="1:4" ht="56.5" x14ac:dyDescent="0.35">
      <c r="A58" s="43" t="s">
        <v>26</v>
      </c>
      <c r="B58" s="18" t="s">
        <v>6</v>
      </c>
      <c r="C58" s="38">
        <v>7665.4</v>
      </c>
      <c r="D58" s="20"/>
    </row>
    <row r="59" spans="1:4" ht="21" customHeight="1" x14ac:dyDescent="0.35">
      <c r="A59" s="42" t="s">
        <v>28</v>
      </c>
      <c r="B59" s="19" t="s">
        <v>100</v>
      </c>
      <c r="C59" s="39">
        <f>C61+C62+C63</f>
        <v>25506.3</v>
      </c>
    </row>
    <row r="60" spans="1:4" ht="3" hidden="1" customHeight="1" x14ac:dyDescent="0.35">
      <c r="A60" s="43" t="s">
        <v>29</v>
      </c>
      <c r="B60" s="18" t="s">
        <v>36</v>
      </c>
      <c r="C60" s="38">
        <v>0</v>
      </c>
    </row>
    <row r="61" spans="1:4" ht="126.5" x14ac:dyDescent="0.35">
      <c r="A61" s="27" t="s">
        <v>101</v>
      </c>
      <c r="B61" s="28" t="s">
        <v>102</v>
      </c>
      <c r="C61" s="38">
        <v>714.1</v>
      </c>
      <c r="D61" s="29"/>
    </row>
    <row r="62" spans="1:4" ht="70.5" x14ac:dyDescent="0.35">
      <c r="A62" s="27" t="s">
        <v>29</v>
      </c>
      <c r="B62" s="28" t="s">
        <v>36</v>
      </c>
      <c r="C62" s="38">
        <v>22498</v>
      </c>
      <c r="D62" s="29"/>
    </row>
    <row r="63" spans="1:4" ht="28.5" x14ac:dyDescent="0.35">
      <c r="A63" s="27" t="s">
        <v>27</v>
      </c>
      <c r="B63" s="28" t="s">
        <v>7</v>
      </c>
      <c r="C63" s="38">
        <v>2294.1999999999998</v>
      </c>
      <c r="D63" s="29"/>
    </row>
    <row r="64" spans="1:4" x14ac:dyDescent="0.35">
      <c r="A64" s="42"/>
      <c r="B64" s="7" t="s">
        <v>15</v>
      </c>
      <c r="C64" s="39">
        <f>C39+C9</f>
        <v>1032640.8</v>
      </c>
    </row>
    <row r="65" spans="1:3" ht="34.15" customHeight="1" x14ac:dyDescent="0.35">
      <c r="C65" s="40"/>
    </row>
    <row r="66" spans="1:3" x14ac:dyDescent="0.35">
      <c r="A66" s="50"/>
      <c r="B66" s="51"/>
      <c r="C66" s="51"/>
    </row>
    <row r="67" spans="1:3" x14ac:dyDescent="0.35">
      <c r="C67" s="40"/>
    </row>
    <row r="68" spans="1:3" x14ac:dyDescent="0.35">
      <c r="C68" s="40"/>
    </row>
    <row r="69" spans="1:3" x14ac:dyDescent="0.35">
      <c r="C69" s="40"/>
    </row>
  </sheetData>
  <mergeCells count="13">
    <mergeCell ref="A66:C66"/>
    <mergeCell ref="A7:A8"/>
    <mergeCell ref="A1:C1"/>
    <mergeCell ref="A2:C2"/>
    <mergeCell ref="A3:C3"/>
    <mergeCell ref="A14:A15"/>
    <mergeCell ref="B14:B15"/>
    <mergeCell ref="C14:C15"/>
    <mergeCell ref="D1:D3"/>
    <mergeCell ref="B7:B8"/>
    <mergeCell ref="C7:C8"/>
    <mergeCell ref="A5:C5"/>
    <mergeCell ref="B4:C4"/>
  </mergeCells>
  <phoneticPr fontId="10" type="noConversion"/>
  <pageMargins left="0.31496062992125984" right="0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Сусанна</cp:lastModifiedBy>
  <cp:lastPrinted>2023-09-14T09:10:41Z</cp:lastPrinted>
  <dcterms:created xsi:type="dcterms:W3CDTF">2018-10-11T13:00:42Z</dcterms:created>
  <dcterms:modified xsi:type="dcterms:W3CDTF">2025-10-30T12:13:52Z</dcterms:modified>
</cp:coreProperties>
</file>