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усанна\Desktop\2026\проект\"/>
    </mc:Choice>
  </mc:AlternateContent>
  <bookViews>
    <workbookView xWindow="0" yWindow="0" windowWidth="10380" windowHeight="65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41" i="1" l="1"/>
  <c r="D41" i="1"/>
  <c r="D40" i="1" s="1"/>
  <c r="D45" i="1"/>
  <c r="C45" i="1"/>
  <c r="C31" i="1" l="1"/>
  <c r="D29" i="1" l="1"/>
  <c r="D23" i="1"/>
  <c r="D21" i="1"/>
  <c r="D19" i="1"/>
  <c r="D17" i="1"/>
  <c r="D11" i="1"/>
  <c r="D10" i="1" s="1"/>
  <c r="D8" i="1"/>
  <c r="D31" i="1"/>
  <c r="C29" i="1"/>
  <c r="C23" i="1"/>
  <c r="C21" i="1"/>
  <c r="C19" i="1"/>
  <c r="C17" i="1"/>
  <c r="C11" i="1"/>
  <c r="C10" i="1" s="1"/>
  <c r="C8" i="1"/>
  <c r="C40" i="1"/>
  <c r="C28" i="1" s="1"/>
  <c r="C7" i="1" l="1"/>
  <c r="D7" i="1"/>
  <c r="D28" i="1"/>
  <c r="C49" i="1"/>
  <c r="D49" i="1" l="1"/>
</calcChain>
</file>

<file path=xl/sharedStrings.xml><?xml version="1.0" encoding="utf-8"?>
<sst xmlns="http://schemas.openxmlformats.org/spreadsheetml/2006/main" count="94" uniqueCount="94">
  <si>
    <t>Дотации бюджетам муниципальных районов на выравнивание бюджетной обеспеченности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</si>
  <si>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</si>
  <si>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</si>
  <si>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</si>
  <si>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</si>
  <si>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</si>
  <si>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Прочие межбюджетные трансферты, передаваемые бюджетам муниципальных районов</t>
  </si>
  <si>
    <t>Код бюджетной классификации Российской Федерации</t>
  </si>
  <si>
    <t>Наименование</t>
  </si>
  <si>
    <t xml:space="preserve">                   </t>
  </si>
  <si>
    <t>(в тыс. руб.)</t>
  </si>
  <si>
    <t>Безвозмездные поступления</t>
  </si>
  <si>
    <t>000 2 00 00000 00 0000 000</t>
  </si>
  <si>
    <t>Всего доходы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</si>
  <si>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</si>
  <si>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</si>
  <si>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000 2 02 15001 05 0000 150</t>
  </si>
  <si>
    <t>000 2 02 20000 00 0000 150</t>
  </si>
  <si>
    <t>000 2 02 29999 05 0000 150</t>
  </si>
  <si>
    <t>000 2 02 30000 00 0000 150</t>
  </si>
  <si>
    <t>000 2 02 30024 05 0000 150</t>
  </si>
  <si>
    <t>000 2 02 30027 05 0000 150</t>
  </si>
  <si>
    <t>000 2 02 30029 05 0000 150</t>
  </si>
  <si>
    <t>000 2 02 35082 05 0000 150</t>
  </si>
  <si>
    <t>000 2 02 49999 05 0000 150</t>
  </si>
  <si>
    <t>000 2 02 40000 00 0000 150</t>
  </si>
  <si>
    <t>000 2 02 45303 05 0000 150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</si>
  <si>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</si>
  <si>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</si>
  <si>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000 2 02 10000 00 0000 150</t>
  </si>
  <si>
    <t>Дотации бюджетам бюджетной системы Российской Федерации</t>
  </si>
  <si>
    <t>000 2 02 25519 05 0000 150</t>
  </si>
  <si>
    <t>Субсидии бюджетам муниципальных районов на поддержку отрасли культуры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</si>
  <si>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</si>
  <si>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</si>
  <si>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</si>
  <si>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000 1 00 00000 00 0000 000</t>
  </si>
  <si>
    <t>НАЛОГОВЫЕ  И  НЕНАЛОГОВЫЕ  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</si>
  <si>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</si>
  <si>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</si>
  <si>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</si>
  <si>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</si>
  <si>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</si>
  <si>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</si>
  <si>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</si>
  <si>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</si>
  <si>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000 1 05 01010 01 0000 110</t>
  </si>
  <si>
    <t>Налог, взимаемый с налогоплательщиков, выбравших в качестве объекта налогообложения доходы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</si>
  <si>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</si>
  <si>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</si>
  <si>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000 1 05 02000 02 0000 110</t>
  </si>
  <si>
    <t>Единый налог на вмененный доход  для отдельных видов деятельности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</si>
  <si>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</si>
  <si>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</si>
  <si>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</si>
  <si>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</si>
  <si>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</si>
  <si>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Налоги на имущество</t>
  </si>
  <si>
    <t>000 1 06 02000 02 0000 110</t>
  </si>
  <si>
    <t>Налог на имущество организаций</t>
  </si>
  <si>
    <t>000 1 07 00000 00 0000 000</t>
  </si>
  <si>
    <t>Налоги, сборы и регулярные платежи за пользование природными ресурсами</t>
  </si>
  <si>
    <t>000 1 07 01020 01 0000 110</t>
  </si>
  <si>
    <t>Налог на добычу общераспространенных полезных ископаемых</t>
  </si>
  <si>
    <t>000 1 08 00000 00 0000 000</t>
  </si>
  <si>
    <t>Государственная пошлина</t>
  </si>
  <si>
    <t>000 1 08 03000 01 0000 110</t>
  </si>
  <si>
    <t>Государственная пошлина по делам, рассматриваемым в судах общей юрисдикции, мировыми судьями</t>
  </si>
  <si>
    <t>000 1 11 00000 00 0000 000</t>
  </si>
  <si>
    <t>Доходы от использования имущества, находящегося  в государственной и муниципальной собственности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</si>
  <si>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</si>
  <si>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 а также средства от продажи права на заключение договоров аренды указанных земельных участков</t>
  </si>
  <si>
    <t>000 1 11 05035 05 0000 120</t>
  </si>
  <si>
    <t>Доходы от сдачи в аренду имущества, находящегося в оперативном управлении органов  управления  муниципальных районов и созданных ими учреждений (за исключением имущества муниципальных бюджетных и автономных учреждений)</t>
  </si>
  <si>
    <t>000 1 11 07015 05 0000 120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</si>
  <si>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 районами</t>
  </si>
  <si>
    <t>000 1 16 00000 00 0000 000</t>
  </si>
  <si>
    <t>Штрафы, санкции, возмещение ущерба</t>
  </si>
  <si>
    <t>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2023 год и на плановый период 2024 и 2025 годо</t>
  </si>
  <si>
    <t>000 2 02 25179 05 0000 150</t>
  </si>
  <si>
    <t>Субсидии бюджетам субъектов Российской Федерации на реконструкцию и капитальный ремонт муниципальных музеев</t>
  </si>
  <si>
    <t>000 2 02 25597 05 0000 150</t>
  </si>
  <si>
    <t xml:space="preserve">                   Приложение № 2</t>
  </si>
  <si>
    <t>Сумма на 2027г</t>
  </si>
  <si>
    <t>Иные межбюджетные трансферты</t>
  </si>
  <si>
    <t>Сумма на 2028г</t>
  </si>
  <si>
    <t>000 2 02 45050 05 0000 150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</si>
  <si>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</si>
  <si>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000 2 02 25750 05 0000 150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</si>
  <si>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</si>
  <si>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</si>
  <si>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Поступление  доходов в   бюджет  Теучежского муниципального района Республики Адыгея</t>
  </si>
  <si>
    <t xml:space="preserve">  на плановый период 2027 и 2028 годов</t>
  </si>
  <si>
    <t>Субсидии бюджетам муниципальных районов на реализацию мероприятий по модернизации школьных систем образования.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</si>
</sst>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_ ;\-#,##0.00\ "/>
    <numFmt numFmtId="165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1"/>
      <color rgb="FF22272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7" fillId="0" borderId="0">
      <alignment horizontal="left" wrapText="1"/>
    </xf>
    <xf numFmtId="0" fontId="18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/>
    <xf numFmtId="0" fontId="8" fillId="0" borderId="0" xfId="0" applyFont="1"/>
    <xf numFmtId="3" fontId="5" fillId="0" borderId="1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1" fontId="4" fillId="0" borderId="1" xfId="0" applyNumberFormat="1" applyFont="1" applyBorder="1"/>
    <xf numFmtId="3" fontId="5" fillId="0" borderId="0" xfId="0" applyNumberFormat="1" applyFont="1" applyAlignment="1">
      <alignment horizontal="left" vertical="top" wrapText="1"/>
    </xf>
    <xf numFmtId="1" fontId="5" fillId="0" borderId="0" xfId="0" applyNumberFormat="1" applyFont="1"/>
    <xf numFmtId="164" fontId="5" fillId="0" borderId="0" xfId="3" applyNumberFormat="1" applyFont="1" applyAlignment="1">
      <alignment horizontal="center" vertical="center"/>
    </xf>
    <xf numFmtId="0" fontId="4" fillId="0" borderId="1" xfId="0" applyFont="1" applyBorder="1" applyAlignment="1">
      <alignment wrapText="1"/>
    </xf>
    <xf numFmtId="0" fontId="10" fillId="0" borderId="0" xfId="0" applyFont="1"/>
    <xf numFmtId="49" fontId="4" fillId="0" borderId="1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left" vertical="top"/>
    </xf>
    <xf numFmtId="0" fontId="1" fillId="0" borderId="0" xfId="0" applyFont="1"/>
    <xf numFmtId="0" fontId="11" fillId="0" borderId="0" xfId="0" applyFont="1"/>
    <xf numFmtId="1" fontId="5" fillId="0" borderId="1" xfId="0" applyNumberFormat="1" applyFon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65" fontId="5" fillId="0" borderId="0" xfId="3" applyNumberFormat="1" applyFont="1" applyAlignment="1">
      <alignment horizontal="center" vertical="center"/>
    </xf>
    <xf numFmtId="165" fontId="4" fillId="0" borderId="1" xfId="3" applyNumberFormat="1" applyFont="1" applyBorder="1" applyAlignment="1">
      <alignment horizontal="center"/>
    </xf>
    <xf numFmtId="165" fontId="5" fillId="0" borderId="1" xfId="3" applyNumberFormat="1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165" fontId="5" fillId="2" borderId="1" xfId="3" applyNumberFormat="1" applyFont="1" applyFill="1" applyBorder="1" applyAlignment="1">
      <alignment horizontal="center"/>
    </xf>
    <xf numFmtId="165" fontId="4" fillId="2" borderId="1" xfId="3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/>
    <xf numFmtId="4" fontId="14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justify"/>
    </xf>
    <xf numFmtId="3" fontId="5" fillId="2" borderId="1" xfId="0" applyNumberFormat="1" applyFont="1" applyFill="1" applyBorder="1" applyAlignment="1">
      <alignment horizontal="left" wrapText="1"/>
    </xf>
    <xf numFmtId="1" fontId="5" fillId="2" borderId="1" xfId="0" applyNumberFormat="1" applyFont="1" applyFill="1" applyBorder="1" applyAlignment="1">
      <alignment horizontal="left" wrapText="1"/>
    </xf>
    <xf numFmtId="165" fontId="5" fillId="2" borderId="1" xfId="3" applyNumberFormat="1" applyFont="1" applyFill="1" applyBorder="1" applyAlignment="1">
      <alignment horizontal="left"/>
    </xf>
    <xf numFmtId="0" fontId="20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wrapText="1"/>
    </xf>
    <xf numFmtId="0" fontId="0" fillId="2" borderId="1" xfId="0" applyFill="1" applyBorder="1"/>
    <xf numFmtId="4" fontId="5" fillId="2" borderId="1" xfId="0" applyNumberFormat="1" applyFont="1" applyFill="1" applyBorder="1" applyAlignment="1">
      <alignment horizontal="left" vertical="top"/>
    </xf>
    <xf numFmtId="0" fontId="20" fillId="2" borderId="1" xfId="0" applyFont="1" applyFill="1" applyBorder="1" applyAlignment="1">
      <alignment wrapText="1"/>
    </xf>
    <xf numFmtId="0" fontId="19" fillId="0" borderId="1" xfId="0" applyFont="1" applyBorder="1" applyAlignment="1">
      <alignment vertical="top"/>
    </xf>
    <xf numFmtId="3" fontId="5" fillId="0" borderId="0" xfId="0" applyNumberFormat="1" applyFont="1" applyAlignment="1">
      <alignment horizontal="left" vertical="top" wrapText="1"/>
    </xf>
    <xf numFmtId="0" fontId="0" fillId="0" borderId="0" xfId="0" applyAlignment="1"/>
    <xf numFmtId="0" fontId="16" fillId="0" borderId="0" xfId="0" applyFont="1" applyAlignment="1">
      <alignment horizontal="right"/>
    </xf>
    <xf numFmtId="0" fontId="21" fillId="0" borderId="0" xfId="0" applyFont="1" applyAlignment="1"/>
    <xf numFmtId="0" fontId="15" fillId="0" borderId="0" xfId="0" applyFont="1" applyAlignment="1">
      <alignment horizontal="center"/>
    </xf>
    <xf numFmtId="0" fontId="13" fillId="0" borderId="0" xfId="0" applyFont="1" applyAlignment="1"/>
  </cellXfs>
  <cellStyles count="4">
    <cellStyle name="xl39" xfId="1"/>
    <cellStyle name="xl40" xfId="2"/>
    <cellStyle name="Обычный" xfId="0" builtinId="0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topLeftCell="A49" zoomScale="84" zoomScaleNormal="84" workbookViewId="0">
      <selection activeCell="C13" sqref="C13"/>
    </sheetView>
  </sheetViews>
  <sheetFormatPr defaultRowHeight="14.5" x14ac:dyDescent="0.35"/>
  <cols>
    <col min="1" max="1" width="28.54296875" style="9" customWidth="1"/>
    <col min="2" max="2" width="53.7265625" style="10" customWidth="1"/>
    <col min="3" max="3" width="12.1796875" style="11" customWidth="1"/>
    <col min="4" max="4" width="14.26953125" customWidth="1"/>
  </cols>
  <sheetData>
    <row r="1" spans="1:4" ht="18.75" customHeight="1" x14ac:dyDescent="0.35">
      <c r="A1" s="50" t="s">
        <v>82</v>
      </c>
      <c r="B1" s="50"/>
      <c r="C1" s="50"/>
      <c r="D1" s="51"/>
    </row>
    <row r="2" spans="1:4" ht="18" x14ac:dyDescent="0.4">
      <c r="A2" s="38"/>
      <c r="B2" s="36"/>
      <c r="C2" s="37"/>
      <c r="D2" s="35"/>
    </row>
    <row r="3" spans="1:4" ht="17.5" x14ac:dyDescent="0.35">
      <c r="A3" s="52" t="s">
        <v>91</v>
      </c>
      <c r="B3" s="53"/>
      <c r="C3" s="53"/>
      <c r="D3" s="49"/>
    </row>
    <row r="4" spans="1:4" ht="17.5" x14ac:dyDescent="0.35">
      <c r="A4" s="52" t="s">
        <v>92</v>
      </c>
      <c r="B4" s="53"/>
      <c r="C4" s="53"/>
      <c r="D4" s="49"/>
    </row>
    <row r="5" spans="1:4" ht="15.5" x14ac:dyDescent="0.35">
      <c r="A5" s="1" t="s">
        <v>9</v>
      </c>
      <c r="B5" s="1"/>
      <c r="C5" s="2"/>
      <c r="D5" s="2" t="s">
        <v>10</v>
      </c>
    </row>
    <row r="6" spans="1:4" ht="42" x14ac:dyDescent="0.35">
      <c r="A6" s="6" t="s">
        <v>7</v>
      </c>
      <c r="B6" s="26" t="s">
        <v>8</v>
      </c>
      <c r="C6" s="26" t="s">
        <v>83</v>
      </c>
      <c r="D6" s="26" t="s">
        <v>85</v>
      </c>
    </row>
    <row r="7" spans="1:4" x14ac:dyDescent="0.35">
      <c r="A7" s="6" t="s">
        <v>36</v>
      </c>
      <c r="B7" s="26" t="s">
        <v>37</v>
      </c>
      <c r="C7" s="27">
        <f>C8+C10+C17+C19+C21+C23+C27</f>
        <v>465456</v>
      </c>
      <c r="D7" s="27">
        <f>D8+D10+D17+D19+D21+D23+D27</f>
        <v>494313</v>
      </c>
    </row>
    <row r="8" spans="1:4" x14ac:dyDescent="0.35">
      <c r="A8" s="6" t="s">
        <v>38</v>
      </c>
      <c r="B8" s="28" t="s">
        <v>39</v>
      </c>
      <c r="C8" s="27">
        <f>C9</f>
        <v>209155</v>
      </c>
      <c r="D8" s="27">
        <f>D9</f>
        <v>232560</v>
      </c>
    </row>
    <row r="9" spans="1:4" x14ac:dyDescent="0.35">
      <c r="A9" s="5" t="s">
        <v>40</v>
      </c>
      <c r="B9" s="29" t="s">
        <v>41</v>
      </c>
      <c r="C9" s="30">
        <v>209155</v>
      </c>
      <c r="D9" s="30">
        <v>232560</v>
      </c>
    </row>
    <row r="10" spans="1:4" x14ac:dyDescent="0.35">
      <c r="A10" s="6" t="s">
        <v>42</v>
      </c>
      <c r="B10" s="28" t="s">
        <v>43</v>
      </c>
      <c r="C10" s="27">
        <f>C11+C14+C15+C16</f>
        <v>84145</v>
      </c>
      <c r="D10" s="27">
        <f>D11+D14+D15+D16</f>
        <v>86360</v>
      </c>
    </row>
    <row r="11" spans="1:4" ht="28" x14ac:dyDescent="0.35">
      <c r="A11" s="6" t="s">
        <v>44</v>
      </c>
      <c r="B11" s="31" t="s">
        <v>45</v>
      </c>
      <c r="C11" s="27">
        <f>C12+C13</f>
        <v>73671</v>
      </c>
      <c r="D11" s="27">
        <f>D12+D13</f>
        <v>75366</v>
      </c>
    </row>
    <row r="12" spans="1:4" ht="28" x14ac:dyDescent="0.35">
      <c r="A12" s="5" t="s">
        <v>46</v>
      </c>
      <c r="B12" s="32" t="s">
        <v>47</v>
      </c>
      <c r="C12" s="30">
        <v>66169</v>
      </c>
      <c r="D12" s="30">
        <v>67691</v>
      </c>
    </row>
    <row r="13" spans="1:4" ht="42" x14ac:dyDescent="0.35">
      <c r="A13" s="5" t="s">
        <v>48</v>
      </c>
      <c r="B13" s="32" t="s">
        <v>49</v>
      </c>
      <c r="C13" s="30">
        <v>7502</v>
      </c>
      <c r="D13" s="30">
        <v>7675</v>
      </c>
    </row>
    <row r="14" spans="1:4" ht="28" x14ac:dyDescent="0.35">
      <c r="A14" s="5" t="s">
        <v>50</v>
      </c>
      <c r="B14" s="32" t="s">
        <v>51</v>
      </c>
      <c r="C14" s="30">
        <v>0</v>
      </c>
      <c r="D14" s="30">
        <v>0</v>
      </c>
    </row>
    <row r="15" spans="1:4" x14ac:dyDescent="0.35">
      <c r="A15" s="5" t="s">
        <v>52</v>
      </c>
      <c r="B15" s="29" t="s">
        <v>53</v>
      </c>
      <c r="C15" s="30">
        <v>7952</v>
      </c>
      <c r="D15" s="30">
        <v>8422</v>
      </c>
    </row>
    <row r="16" spans="1:4" ht="33.75" customHeight="1" x14ac:dyDescent="0.35">
      <c r="A16" s="5" t="s">
        <v>54</v>
      </c>
      <c r="B16" s="29" t="s">
        <v>55</v>
      </c>
      <c r="C16" s="30">
        <v>2522</v>
      </c>
      <c r="D16" s="30">
        <v>2572</v>
      </c>
    </row>
    <row r="17" spans="1:4" x14ac:dyDescent="0.35">
      <c r="A17" s="6" t="s">
        <v>56</v>
      </c>
      <c r="B17" s="28" t="s">
        <v>57</v>
      </c>
      <c r="C17" s="27">
        <f>C18</f>
        <v>75915</v>
      </c>
      <c r="D17" s="27">
        <f>D18</f>
        <v>78952</v>
      </c>
    </row>
    <row r="18" spans="1:4" x14ac:dyDescent="0.35">
      <c r="A18" s="5" t="s">
        <v>58</v>
      </c>
      <c r="B18" s="29" t="s">
        <v>59</v>
      </c>
      <c r="C18" s="30">
        <v>75915</v>
      </c>
      <c r="D18" s="30">
        <v>78952</v>
      </c>
    </row>
    <row r="19" spans="1:4" ht="28" x14ac:dyDescent="0.35">
      <c r="A19" s="6" t="s">
        <v>60</v>
      </c>
      <c r="B19" s="28" t="s">
        <v>61</v>
      </c>
      <c r="C19" s="27">
        <f>C20</f>
        <v>0</v>
      </c>
      <c r="D19" s="27">
        <f>D20</f>
        <v>0</v>
      </c>
    </row>
    <row r="20" spans="1:4" ht="28" x14ac:dyDescent="0.35">
      <c r="A20" s="5" t="s">
        <v>62</v>
      </c>
      <c r="B20" s="29" t="s">
        <v>63</v>
      </c>
      <c r="C20" s="30">
        <v>0</v>
      </c>
      <c r="D20" s="30">
        <v>0</v>
      </c>
    </row>
    <row r="21" spans="1:4" x14ac:dyDescent="0.35">
      <c r="A21" s="6" t="s">
        <v>64</v>
      </c>
      <c r="B21" s="28" t="s">
        <v>65</v>
      </c>
      <c r="C21" s="27">
        <f>C22</f>
        <v>7900</v>
      </c>
      <c r="D21" s="27">
        <f>D22</f>
        <v>8100</v>
      </c>
    </row>
    <row r="22" spans="1:4" ht="28" x14ac:dyDescent="0.35">
      <c r="A22" s="5" t="s">
        <v>66</v>
      </c>
      <c r="B22" s="32" t="s">
        <v>67</v>
      </c>
      <c r="C22" s="30">
        <v>7900</v>
      </c>
      <c r="D22" s="30">
        <v>8100</v>
      </c>
    </row>
    <row r="23" spans="1:4" ht="28" x14ac:dyDescent="0.35">
      <c r="A23" s="6" t="s">
        <v>68</v>
      </c>
      <c r="B23" s="28" t="s">
        <v>69</v>
      </c>
      <c r="C23" s="27">
        <f>C24+C25+C26</f>
        <v>88341</v>
      </c>
      <c r="D23" s="27">
        <f>D24+D25+D26</f>
        <v>88341</v>
      </c>
    </row>
    <row r="24" spans="1:4" ht="70" x14ac:dyDescent="0.35">
      <c r="A24" s="5" t="s">
        <v>70</v>
      </c>
      <c r="B24" s="32" t="s">
        <v>71</v>
      </c>
      <c r="C24" s="30">
        <v>87705</v>
      </c>
      <c r="D24" s="30">
        <v>87705</v>
      </c>
    </row>
    <row r="25" spans="1:4" ht="74.25" customHeight="1" x14ac:dyDescent="0.35">
      <c r="A25" s="5" t="s">
        <v>72</v>
      </c>
      <c r="B25" s="32" t="s">
        <v>73</v>
      </c>
      <c r="C25" s="30">
        <v>636</v>
      </c>
      <c r="D25" s="30">
        <v>636</v>
      </c>
    </row>
    <row r="26" spans="1:4" ht="56" x14ac:dyDescent="0.35">
      <c r="A26" s="5" t="s">
        <v>74</v>
      </c>
      <c r="B26" s="32" t="s">
        <v>75</v>
      </c>
      <c r="C26" s="30">
        <v>0</v>
      </c>
      <c r="D26" s="30">
        <v>0</v>
      </c>
    </row>
    <row r="27" spans="1:4" x14ac:dyDescent="0.35">
      <c r="A27" s="6" t="s">
        <v>76</v>
      </c>
      <c r="B27" s="28" t="s">
        <v>77</v>
      </c>
      <c r="C27" s="27">
        <v>0</v>
      </c>
      <c r="D27" s="27">
        <v>0</v>
      </c>
    </row>
    <row r="28" spans="1:4" s="4" customFormat="1" ht="15.5" x14ac:dyDescent="0.35">
      <c r="A28" s="28" t="s">
        <v>12</v>
      </c>
      <c r="B28" s="28" t="s">
        <v>11</v>
      </c>
      <c r="C28" s="23">
        <f>C29+C31+C40+C45</f>
        <v>755362.3</v>
      </c>
      <c r="D28" s="23">
        <f>D29+D31+D40+D45</f>
        <v>551137.4</v>
      </c>
    </row>
    <row r="29" spans="1:4" s="13" customFormat="1" ht="28.5" x14ac:dyDescent="0.35">
      <c r="A29" s="14" t="s">
        <v>29</v>
      </c>
      <c r="B29" s="12" t="s">
        <v>30</v>
      </c>
      <c r="C29" s="23">
        <f>C30</f>
        <v>169492</v>
      </c>
      <c r="D29" s="23">
        <f>D30</f>
        <v>169492</v>
      </c>
    </row>
    <row r="30" spans="1:4" s="13" customFormat="1" ht="28.5" x14ac:dyDescent="0.35">
      <c r="A30" s="15" t="s">
        <v>16</v>
      </c>
      <c r="B30" s="7" t="s">
        <v>0</v>
      </c>
      <c r="C30" s="24">
        <v>169492</v>
      </c>
      <c r="D30" s="24">
        <v>169492</v>
      </c>
    </row>
    <row r="31" spans="1:4" ht="28.5" x14ac:dyDescent="0.35">
      <c r="A31" s="14" t="s">
        <v>17</v>
      </c>
      <c r="B31" s="12" t="s">
        <v>14</v>
      </c>
      <c r="C31" s="23">
        <f>SUM(C32:C39)</f>
        <v>242065.9</v>
      </c>
      <c r="D31" s="23">
        <f>SUM(D32:D39)</f>
        <v>20403.400000000001</v>
      </c>
    </row>
    <row r="32" spans="1:4" ht="84.5" x14ac:dyDescent="0.35">
      <c r="A32" s="15" t="s">
        <v>79</v>
      </c>
      <c r="B32" s="7" t="s">
        <v>78</v>
      </c>
      <c r="C32" s="33">
        <v>2666.7</v>
      </c>
      <c r="D32" s="33">
        <v>2700</v>
      </c>
    </row>
    <row r="33" spans="1:4" ht="14.5" customHeight="1" x14ac:dyDescent="0.35">
      <c r="A33" s="15" t="s">
        <v>27</v>
      </c>
      <c r="B33" s="7" t="s">
        <v>28</v>
      </c>
      <c r="C33" s="33">
        <v>9672.5</v>
      </c>
      <c r="D33" s="33">
        <v>9423.4</v>
      </c>
    </row>
    <row r="34" spans="1:4" ht="56" x14ac:dyDescent="0.35">
      <c r="A34" s="47" t="s">
        <v>34</v>
      </c>
      <c r="B34" s="25" t="s">
        <v>35</v>
      </c>
      <c r="C34" s="33">
        <v>552.29999999999995</v>
      </c>
      <c r="D34" s="33">
        <v>556.4</v>
      </c>
    </row>
    <row r="35" spans="1:4" ht="42.5" x14ac:dyDescent="0.35">
      <c r="A35" s="17" t="s">
        <v>89</v>
      </c>
      <c r="B35" s="43" t="s">
        <v>90</v>
      </c>
      <c r="C35" s="33">
        <v>5050.6000000000004</v>
      </c>
      <c r="D35" s="33">
        <v>5050.6000000000004</v>
      </c>
    </row>
    <row r="36" spans="1:4" ht="28.5" x14ac:dyDescent="0.35">
      <c r="A36" s="17" t="s">
        <v>31</v>
      </c>
      <c r="B36" s="7" t="s">
        <v>32</v>
      </c>
      <c r="C36" s="33">
        <v>103</v>
      </c>
      <c r="D36" s="33">
        <v>105</v>
      </c>
    </row>
    <row r="37" spans="1:4" ht="45" customHeight="1" x14ac:dyDescent="0.35">
      <c r="A37" s="17" t="s">
        <v>81</v>
      </c>
      <c r="B37" s="42" t="s">
        <v>80</v>
      </c>
      <c r="C37" s="33">
        <v>76043.399999999994</v>
      </c>
      <c r="D37" s="33"/>
    </row>
    <row r="38" spans="1:4" ht="45" customHeight="1" x14ac:dyDescent="0.35">
      <c r="A38" s="45" t="s">
        <v>88</v>
      </c>
      <c r="B38" s="46" t="s">
        <v>93</v>
      </c>
      <c r="C38" s="33">
        <v>145409.4</v>
      </c>
      <c r="D38" s="33"/>
    </row>
    <row r="39" spans="1:4" x14ac:dyDescent="0.35">
      <c r="A39" s="17" t="s">
        <v>18</v>
      </c>
      <c r="B39" s="7" t="s">
        <v>1</v>
      </c>
      <c r="C39" s="33">
        <v>2568</v>
      </c>
      <c r="D39" s="33">
        <v>2568</v>
      </c>
    </row>
    <row r="40" spans="1:4" s="19" customFormat="1" ht="33.75" customHeight="1" x14ac:dyDescent="0.35">
      <c r="A40" s="16" t="s">
        <v>19</v>
      </c>
      <c r="B40" s="12" t="s">
        <v>15</v>
      </c>
      <c r="C40" s="34">
        <f>C41+C42+C43+C44</f>
        <v>318165.40000000002</v>
      </c>
      <c r="D40" s="34">
        <f>D41+D42+D43+D44</f>
        <v>335291</v>
      </c>
    </row>
    <row r="41" spans="1:4" ht="42.5" x14ac:dyDescent="0.35">
      <c r="A41" s="17" t="s">
        <v>20</v>
      </c>
      <c r="B41" s="7" t="s">
        <v>2</v>
      </c>
      <c r="C41" s="33">
        <f>307175.4+3338</f>
        <v>310513.40000000002</v>
      </c>
      <c r="D41" s="33">
        <f>324346+3338</f>
        <v>327684</v>
      </c>
    </row>
    <row r="42" spans="1:4" s="18" customFormat="1" ht="56.5" x14ac:dyDescent="0.35">
      <c r="A42" s="17" t="s">
        <v>21</v>
      </c>
      <c r="B42" s="7" t="s">
        <v>3</v>
      </c>
      <c r="C42" s="33">
        <v>0</v>
      </c>
      <c r="D42" s="33">
        <v>0</v>
      </c>
    </row>
    <row r="43" spans="1:4" s="3" customFormat="1" ht="67.900000000000006" customHeight="1" x14ac:dyDescent="0.35">
      <c r="A43" s="5" t="s">
        <v>22</v>
      </c>
      <c r="B43" s="20" t="s">
        <v>4</v>
      </c>
      <c r="C43" s="33">
        <v>91</v>
      </c>
      <c r="D43" s="33">
        <v>91</v>
      </c>
    </row>
    <row r="44" spans="1:4" ht="57" customHeight="1" x14ac:dyDescent="0.35">
      <c r="A44" s="5" t="s">
        <v>23</v>
      </c>
      <c r="B44" s="20" t="s">
        <v>5</v>
      </c>
      <c r="C44" s="33">
        <v>7561</v>
      </c>
      <c r="D44" s="33">
        <v>7516</v>
      </c>
    </row>
    <row r="45" spans="1:4" x14ac:dyDescent="0.35">
      <c r="A45" s="6" t="s">
        <v>25</v>
      </c>
      <c r="B45" s="21" t="s">
        <v>84</v>
      </c>
      <c r="C45" s="34">
        <f>C47+C48+C46</f>
        <v>25639</v>
      </c>
      <c r="D45" s="34">
        <f>D47+D48+D46</f>
        <v>25951</v>
      </c>
    </row>
    <row r="46" spans="1:4" ht="154.5" x14ac:dyDescent="0.35">
      <c r="A46" s="39" t="s">
        <v>86</v>
      </c>
      <c r="B46" s="40" t="s">
        <v>87</v>
      </c>
      <c r="C46" s="41">
        <v>897.8</v>
      </c>
      <c r="D46" s="44">
        <v>897.8</v>
      </c>
    </row>
    <row r="47" spans="1:4" ht="70.5" x14ac:dyDescent="0.35">
      <c r="A47" s="5" t="s">
        <v>26</v>
      </c>
      <c r="B47" s="20" t="s">
        <v>33</v>
      </c>
      <c r="C47" s="33">
        <v>22342</v>
      </c>
      <c r="D47" s="33">
        <v>22654</v>
      </c>
    </row>
    <row r="48" spans="1:4" ht="28.5" x14ac:dyDescent="0.35">
      <c r="A48" s="5" t="s">
        <v>24</v>
      </c>
      <c r="B48" s="20" t="s">
        <v>6</v>
      </c>
      <c r="C48" s="33">
        <v>2399.1999999999998</v>
      </c>
      <c r="D48" s="33">
        <v>2399.1999999999998</v>
      </c>
    </row>
    <row r="49" spans="1:4" x14ac:dyDescent="0.35">
      <c r="A49" s="6"/>
      <c r="B49" s="8" t="s">
        <v>13</v>
      </c>
      <c r="C49" s="34">
        <f>C28+C7</f>
        <v>1220818.3</v>
      </c>
      <c r="D49" s="34">
        <f>D28+D7</f>
        <v>1045450.4</v>
      </c>
    </row>
    <row r="50" spans="1:4" x14ac:dyDescent="0.35">
      <c r="C50" s="22"/>
    </row>
    <row r="51" spans="1:4" x14ac:dyDescent="0.35">
      <c r="A51" s="48"/>
      <c r="B51" s="49"/>
      <c r="C51" s="49"/>
    </row>
    <row r="52" spans="1:4" x14ac:dyDescent="0.35">
      <c r="C52" s="22"/>
    </row>
    <row r="53" spans="1:4" x14ac:dyDescent="0.35">
      <c r="C53" s="22"/>
    </row>
    <row r="54" spans="1:4" x14ac:dyDescent="0.35">
      <c r="C54" s="22"/>
    </row>
  </sheetData>
  <mergeCells count="4">
    <mergeCell ref="A51:C51"/>
    <mergeCell ref="A1:D1"/>
    <mergeCell ref="A3:D3"/>
    <mergeCell ref="A4:D4"/>
  </mergeCells>
  <phoneticPr fontId="9" type="noConversion"/>
  <pageMargins left="0.31496062992125984" right="0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</dc:creator>
  <cp:lastModifiedBy>Сусанна</cp:lastModifiedBy>
  <cp:lastPrinted>2023-09-14T09:10:41Z</cp:lastPrinted>
  <dcterms:created xsi:type="dcterms:W3CDTF">2018-10-11T13:00:42Z</dcterms:created>
  <dcterms:modified xsi:type="dcterms:W3CDTF">2025-10-30T12:23:51Z</dcterms:modified>
</cp:coreProperties>
</file>