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380" windowHeight="65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5" i="1"/>
  <c r="C35"/>
  <c r="D20" l="1"/>
  <c r="C20"/>
  <c r="D7"/>
  <c r="C7"/>
  <c r="D10"/>
  <c r="C10"/>
  <c r="D34"/>
  <c r="C34"/>
  <c r="D38" l="1"/>
  <c r="C38"/>
  <c r="C26" l="1"/>
  <c r="D24" l="1"/>
  <c r="D18"/>
  <c r="D16"/>
  <c r="D11"/>
  <c r="D8"/>
  <c r="D26"/>
  <c r="C24"/>
  <c r="C18"/>
  <c r="C16"/>
  <c r="C11"/>
  <c r="C8"/>
  <c r="C23"/>
  <c r="C42" l="1"/>
  <c r="D23"/>
  <c r="D42" l="1"/>
</calcChain>
</file>

<file path=xl/sharedStrings.xml><?xml version="1.0" encoding="utf-8"?>
<sst xmlns="http://schemas.openxmlformats.org/spreadsheetml/2006/main" count="82" uniqueCount="82">
  <si>
    <t>Дотации бюджетам муниципальных районов на выравнивание бюджетной обеспеченности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</si>
  <si>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</si>
  <si>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</si>
  <si>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</si>
  <si>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</si>
  <si>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</si>
  <si>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</si>
  <si>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 xml:space="preserve">                   </t>
  </si>
  <si>
    <t>(в тыс. руб.)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</si>
  <si>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</si>
  <si>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</si>
  <si>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</si>
  <si>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</si>
  <si>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</si>
  <si>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</si>
  <si>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</si>
  <si>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000 2 02 30000 00 0000 150</t>
  </si>
  <si>
    <t>000 2 02 30024 05 0000 150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</si>
  <si>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</si>
  <si>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</si>
  <si>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</si>
  <si>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</si>
  <si>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</si>
  <si>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</si>
  <si>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</si>
  <si>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</si>
  <si>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</si>
  <si>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</si>
  <si>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</si>
  <si>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</si>
  <si>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</si>
  <si>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</si>
  <si>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</si>
  <si>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</si>
  <si>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</si>
  <si>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</si>
  <si>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</si>
  <si>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</si>
  <si>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</si>
  <si>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</si>
  <si>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</si>
  <si>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</si>
  <si>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</si>
  <si>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</si>
  <si>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</si>
  <si>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</si>
  <si>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</si>
  <si>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</si>
  <si>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</si>
  <si>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</si>
  <si>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</si>
  <si>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</si>
  <si>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</si>
  <si>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</si>
  <si>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</si>
  <si>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</si>
  <si>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</si>
  <si>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</si>
  <si>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</si>
  <si>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</si>
  <si>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</si>
  <si>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</si>
  <si>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</si>
  <si>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</si>
  <si>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2023 год и на плановый период 2024 и 2025 годо</t>
  </si>
  <si>
    <t>000 2 02 25179 05 0000 150</t>
  </si>
  <si>
    <t>Субсидии бюджетам субъектов Российской Федерации на реконструкцию и капитальный ремонт муниципальных музеев</t>
  </si>
  <si>
    <t>000 2 02 25597 05 0000 150</t>
  </si>
  <si>
    <t xml:space="preserve">                   Приложение № 2</t>
  </si>
  <si>
    <t>Сумма на 2027г</t>
  </si>
  <si>
    <t>Иные межбюджетные трансферты</t>
  </si>
  <si>
    <t>Сумма на 2028г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</si>
  <si>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</si>
  <si>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</si>
  <si>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000 2 02 25750 05 0000 150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</si>
  <si>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</si>
  <si>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</si>
  <si>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Поступление  доходов в   бюджет  Теучежского муниципального района Республики Адыгея</t>
  </si>
  <si>
    <t xml:space="preserve">  на плановый период 2027 и 2028 годов</t>
  </si>
  <si>
    <t>Субсидии бюджетам муниципальных районов на реализацию мероприятий по модернизации школьных систем образования.</t>
  </si>
  <si>
    <t>к решению Совета народных депутатов Теучежского района №180 от 24.12.2025 года</t>
  </si>
  <si>
    <t>Управделами Совета народных депутатов                                               Панеш Л.Р.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</si>
</sst>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1"/>
      <color rgb="FF2227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>
      <alignment horizontal="left" wrapText="1"/>
    </xf>
    <xf numFmtId="0" fontId="16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3" fontId="4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1" fontId="3" fillId="0" borderId="1" xfId="0" applyNumberFormat="1" applyFont="1" applyBorder="1"/>
    <xf numFmtId="3" fontId="4" fillId="0" borderId="0" xfId="0" applyNumberFormat="1" applyFont="1" applyAlignment="1">
      <alignment horizontal="left" vertical="top" wrapText="1"/>
    </xf>
    <xf numFmtId="1" fontId="4" fillId="0" borderId="0" xfId="0" applyNumberFormat="1" applyFont="1"/>
    <xf numFmtId="164" fontId="4" fillId="0" borderId="0" xfId="3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9" fillId="0" borderId="0" xfId="0" applyFont="1"/>
    <xf numFmtId="49" fontId="3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top"/>
    </xf>
    <xf numFmtId="0" fontId="10" fillId="0" borderId="0" xfId="0" applyFont="1"/>
    <xf numFmtId="1" fontId="4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65" fontId="4" fillId="0" borderId="0" xfId="3" applyNumberFormat="1" applyFont="1" applyAlignment="1">
      <alignment horizontal="center" vertical="center"/>
    </xf>
    <xf numFmtId="165" fontId="3" fillId="0" borderId="1" xfId="3" applyNumberFormat="1" applyFont="1" applyBorder="1" applyAlignment="1">
      <alignment horizontal="center"/>
    </xf>
    <xf numFmtId="165" fontId="4" fillId="0" borderId="1" xfId="3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5" fontId="4" fillId="2" borderId="1" xfId="3" applyNumberFormat="1" applyFont="1" applyFill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11" fillId="0" borderId="0" xfId="0" applyFont="1" applyAlignment="1">
      <alignment horizontal="justify"/>
    </xf>
    <xf numFmtId="3" fontId="4" fillId="2" borderId="1" xfId="0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165" fontId="4" fillId="2" borderId="1" xfId="3" applyNumberFormat="1" applyFont="1" applyFill="1" applyBorder="1" applyAlignment="1">
      <alignment horizontal="left"/>
    </xf>
    <xf numFmtId="0" fontId="18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0" fillId="2" borderId="1" xfId="0" applyFill="1" applyBorder="1"/>
    <xf numFmtId="4" fontId="4" fillId="2" borderId="1" xfId="0" applyNumberFormat="1" applyFont="1" applyFill="1" applyBorder="1" applyAlignment="1">
      <alignment horizontal="left" vertical="top"/>
    </xf>
    <xf numFmtId="0" fontId="18" fillId="2" borderId="1" xfId="0" applyFont="1" applyFill="1" applyBorder="1" applyAlignment="1">
      <alignment wrapText="1"/>
    </xf>
    <xf numFmtId="0" fontId="17" fillId="0" borderId="1" xfId="0" applyFont="1" applyBorder="1" applyAlignment="1">
      <alignment vertical="top"/>
    </xf>
    <xf numFmtId="3" fontId="4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14" fillId="0" borderId="0" xfId="0" applyFont="1" applyAlignment="1">
      <alignment horizontal="right"/>
    </xf>
    <xf numFmtId="0" fontId="19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3" fontId="4" fillId="0" borderId="0" xfId="0" applyNumberFormat="1" applyFont="1" applyAlignment="1">
      <alignment horizontal="center" vertical="top" wrapText="1"/>
    </xf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topLeftCell="A40" zoomScale="84" zoomScaleNormal="84" workbookViewId="0">
      <selection activeCell="A45" sqref="A45:D45"/>
    </sheetView>
  </sheetViews>
  <sheetFormatPr defaultRowHeight="15"/>
  <cols>
    <col min="1" max="1" width="28.5703125" style="9" customWidth="1"/>
    <col min="2" max="2" width="53.7109375" style="10" customWidth="1"/>
    <col min="3" max="3" width="12.28515625" style="11" customWidth="1"/>
    <col min="4" max="4" width="19.85546875" customWidth="1"/>
  </cols>
  <sheetData>
    <row r="1" spans="1:4" ht="18.75" customHeight="1">
      <c r="A1" s="46" t="s">
        <v>68</v>
      </c>
      <c r="B1" s="46"/>
      <c r="C1" s="46"/>
      <c r="D1" s="47"/>
    </row>
    <row r="2" spans="1:4" ht="18.75">
      <c r="A2" s="34"/>
      <c r="B2" s="46" t="s">
        <v>80</v>
      </c>
      <c r="C2" s="50"/>
      <c r="D2" s="50"/>
    </row>
    <row r="3" spans="1:4" ht="18.75">
      <c r="A3" s="48" t="s">
        <v>77</v>
      </c>
      <c r="B3" s="49"/>
      <c r="C3" s="49"/>
      <c r="D3" s="45"/>
    </row>
    <row r="4" spans="1:4" ht="18.75">
      <c r="A4" s="48" t="s">
        <v>78</v>
      </c>
      <c r="B4" s="49"/>
      <c r="C4" s="49"/>
      <c r="D4" s="45"/>
    </row>
    <row r="5" spans="1:4" ht="15.75">
      <c r="A5" s="1" t="s">
        <v>7</v>
      </c>
      <c r="B5" s="1"/>
      <c r="C5" s="2"/>
      <c r="D5" s="2" t="s">
        <v>8</v>
      </c>
    </row>
    <row r="6" spans="1:4" ht="42.75">
      <c r="A6" s="6" t="s">
        <v>5</v>
      </c>
      <c r="B6" s="25" t="s">
        <v>6</v>
      </c>
      <c r="C6" s="25" t="s">
        <v>69</v>
      </c>
      <c r="D6" s="25" t="s">
        <v>71</v>
      </c>
    </row>
    <row r="7" spans="1:4">
      <c r="A7" s="6" t="s">
        <v>32</v>
      </c>
      <c r="B7" s="25" t="s">
        <v>33</v>
      </c>
      <c r="C7" s="26">
        <f>C8+C10+C16+C18+C20</f>
        <v>465456</v>
      </c>
      <c r="D7" s="26">
        <f>D8+D10+D16+D18+D20</f>
        <v>494313</v>
      </c>
    </row>
    <row r="8" spans="1:4">
      <c r="A8" s="6" t="s">
        <v>34</v>
      </c>
      <c r="B8" s="27" t="s">
        <v>35</v>
      </c>
      <c r="C8" s="26">
        <f>C9</f>
        <v>209155</v>
      </c>
      <c r="D8" s="26">
        <f>D9</f>
        <v>232560</v>
      </c>
    </row>
    <row r="9" spans="1:4">
      <c r="A9" s="5" t="s">
        <v>36</v>
      </c>
      <c r="B9" s="28" t="s">
        <v>37</v>
      </c>
      <c r="C9" s="29">
        <v>209155</v>
      </c>
      <c r="D9" s="29">
        <v>232560</v>
      </c>
    </row>
    <row r="10" spans="1:4">
      <c r="A10" s="6" t="s">
        <v>38</v>
      </c>
      <c r="B10" s="27" t="s">
        <v>39</v>
      </c>
      <c r="C10" s="26">
        <f>C11+C14+C15</f>
        <v>84145</v>
      </c>
      <c r="D10" s="26">
        <f>D11+D14+D15</f>
        <v>86360</v>
      </c>
    </row>
    <row r="11" spans="1:4" ht="28.5">
      <c r="A11" s="6" t="s">
        <v>40</v>
      </c>
      <c r="B11" s="30" t="s">
        <v>41</v>
      </c>
      <c r="C11" s="26">
        <f>C12+C13</f>
        <v>73671</v>
      </c>
      <c r="D11" s="26">
        <f>D12+D13</f>
        <v>75366</v>
      </c>
    </row>
    <row r="12" spans="1:4" ht="30">
      <c r="A12" s="5" t="s">
        <v>42</v>
      </c>
      <c r="B12" s="31" t="s">
        <v>43</v>
      </c>
      <c r="C12" s="29">
        <v>66169</v>
      </c>
      <c r="D12" s="29">
        <v>67691</v>
      </c>
    </row>
    <row r="13" spans="1:4" ht="45">
      <c r="A13" s="5" t="s">
        <v>44</v>
      </c>
      <c r="B13" s="31" t="s">
        <v>45</v>
      </c>
      <c r="C13" s="29">
        <v>7502</v>
      </c>
      <c r="D13" s="29">
        <v>7675</v>
      </c>
    </row>
    <row r="14" spans="1:4">
      <c r="A14" s="5" t="s">
        <v>46</v>
      </c>
      <c r="B14" s="28" t="s">
        <v>47</v>
      </c>
      <c r="C14" s="29">
        <v>7952</v>
      </c>
      <c r="D14" s="29">
        <v>8422</v>
      </c>
    </row>
    <row r="15" spans="1:4" ht="33.75" customHeight="1">
      <c r="A15" s="5" t="s">
        <v>48</v>
      </c>
      <c r="B15" s="28" t="s">
        <v>49</v>
      </c>
      <c r="C15" s="29">
        <v>2522</v>
      </c>
      <c r="D15" s="29">
        <v>2572</v>
      </c>
    </row>
    <row r="16" spans="1:4">
      <c r="A16" s="6" t="s">
        <v>50</v>
      </c>
      <c r="B16" s="27" t="s">
        <v>51</v>
      </c>
      <c r="C16" s="26">
        <f>C17</f>
        <v>75915</v>
      </c>
      <c r="D16" s="26">
        <f>D17</f>
        <v>78952</v>
      </c>
    </row>
    <row r="17" spans="1:4">
      <c r="A17" s="5" t="s">
        <v>52</v>
      </c>
      <c r="B17" s="28" t="s">
        <v>53</v>
      </c>
      <c r="C17" s="29">
        <v>75915</v>
      </c>
      <c r="D17" s="29">
        <v>78952</v>
      </c>
    </row>
    <row r="18" spans="1:4">
      <c r="A18" s="6" t="s">
        <v>54</v>
      </c>
      <c r="B18" s="27" t="s">
        <v>55</v>
      </c>
      <c r="C18" s="26">
        <f>C19</f>
        <v>7900</v>
      </c>
      <c r="D18" s="26">
        <f>D19</f>
        <v>8100</v>
      </c>
    </row>
    <row r="19" spans="1:4" ht="30">
      <c r="A19" s="5" t="s">
        <v>56</v>
      </c>
      <c r="B19" s="31" t="s">
        <v>57</v>
      </c>
      <c r="C19" s="29">
        <v>7900</v>
      </c>
      <c r="D19" s="29">
        <v>8100</v>
      </c>
    </row>
    <row r="20" spans="1:4" ht="42.75">
      <c r="A20" s="6" t="s">
        <v>58</v>
      </c>
      <c r="B20" s="27" t="s">
        <v>59</v>
      </c>
      <c r="C20" s="26">
        <f>C21+C22</f>
        <v>88341</v>
      </c>
      <c r="D20" s="26">
        <f>D21+D22</f>
        <v>88341</v>
      </c>
    </row>
    <row r="21" spans="1:4" ht="75">
      <c r="A21" s="5" t="s">
        <v>60</v>
      </c>
      <c r="B21" s="31" t="s">
        <v>61</v>
      </c>
      <c r="C21" s="29">
        <v>87705</v>
      </c>
      <c r="D21" s="29">
        <v>87705</v>
      </c>
    </row>
    <row r="22" spans="1:4" ht="74.25" customHeight="1">
      <c r="A22" s="5" t="s">
        <v>62</v>
      </c>
      <c r="B22" s="31" t="s">
        <v>63</v>
      </c>
      <c r="C22" s="29">
        <v>636</v>
      </c>
      <c r="D22" s="29">
        <v>636</v>
      </c>
    </row>
    <row r="23" spans="1:4" s="4" customFormat="1" ht="15.75">
      <c r="A23" s="27" t="s">
        <v>10</v>
      </c>
      <c r="B23" s="27" t="s">
        <v>9</v>
      </c>
      <c r="C23" s="22">
        <f>C24+C26+C34+C38</f>
        <v>709548.8</v>
      </c>
      <c r="D23" s="22">
        <f>D24+D26+D34+D38</f>
        <v>496715.5</v>
      </c>
    </row>
    <row r="24" spans="1:4" s="13" customFormat="1" ht="29.25">
      <c r="A24" s="14" t="s">
        <v>25</v>
      </c>
      <c r="B24" s="12" t="s">
        <v>26</v>
      </c>
      <c r="C24" s="22">
        <f>C25</f>
        <v>139174</v>
      </c>
      <c r="D24" s="22">
        <f>D25</f>
        <v>139174</v>
      </c>
    </row>
    <row r="25" spans="1:4" s="13" customFormat="1" ht="30">
      <c r="A25" s="15" t="s">
        <v>14</v>
      </c>
      <c r="B25" s="7" t="s">
        <v>0</v>
      </c>
      <c r="C25" s="23">
        <v>139174</v>
      </c>
      <c r="D25" s="23">
        <v>139174</v>
      </c>
    </row>
    <row r="26" spans="1:4" ht="29.25">
      <c r="A26" s="14" t="s">
        <v>15</v>
      </c>
      <c r="B26" s="12" t="s">
        <v>12</v>
      </c>
      <c r="C26" s="22">
        <f>SUM(C27:C33)</f>
        <v>239497.9</v>
      </c>
      <c r="D26" s="22">
        <f>SUM(D27:D33)</f>
        <v>17835.400000000001</v>
      </c>
    </row>
    <row r="27" spans="1:4" ht="90">
      <c r="A27" s="15" t="s">
        <v>65</v>
      </c>
      <c r="B27" s="7" t="s">
        <v>64</v>
      </c>
      <c r="C27" s="32">
        <v>2666.7</v>
      </c>
      <c r="D27" s="32">
        <v>2700</v>
      </c>
    </row>
    <row r="28" spans="1:4" ht="14.65" customHeight="1">
      <c r="A28" s="15" t="s">
        <v>23</v>
      </c>
      <c r="B28" s="7" t="s">
        <v>24</v>
      </c>
      <c r="C28" s="32">
        <v>9672.5</v>
      </c>
      <c r="D28" s="32">
        <v>9423.4</v>
      </c>
    </row>
    <row r="29" spans="1:4" ht="60">
      <c r="A29" s="43" t="s">
        <v>30</v>
      </c>
      <c r="B29" s="24" t="s">
        <v>31</v>
      </c>
      <c r="C29" s="32">
        <v>552.29999999999995</v>
      </c>
      <c r="D29" s="32">
        <v>556.4</v>
      </c>
    </row>
    <row r="30" spans="1:4" ht="45">
      <c r="A30" s="17" t="s">
        <v>75</v>
      </c>
      <c r="B30" s="39" t="s">
        <v>76</v>
      </c>
      <c r="C30" s="32">
        <v>5050.6000000000004</v>
      </c>
      <c r="D30" s="32">
        <v>5050.6000000000004</v>
      </c>
    </row>
    <row r="31" spans="1:4" ht="30">
      <c r="A31" s="17" t="s">
        <v>27</v>
      </c>
      <c r="B31" s="7" t="s">
        <v>28</v>
      </c>
      <c r="C31" s="32">
        <v>103</v>
      </c>
      <c r="D31" s="32">
        <v>105</v>
      </c>
    </row>
    <row r="32" spans="1:4" ht="45" customHeight="1">
      <c r="A32" s="17" t="s">
        <v>67</v>
      </c>
      <c r="B32" s="38" t="s">
        <v>66</v>
      </c>
      <c r="C32" s="32">
        <v>76043.399999999994</v>
      </c>
      <c r="D32" s="32"/>
    </row>
    <row r="33" spans="1:4" ht="45" customHeight="1">
      <c r="A33" s="41" t="s">
        <v>74</v>
      </c>
      <c r="B33" s="42" t="s">
        <v>79</v>
      </c>
      <c r="C33" s="32">
        <v>145409.4</v>
      </c>
      <c r="D33" s="32"/>
    </row>
    <row r="34" spans="1:4" s="18" customFormat="1" ht="33.75" customHeight="1">
      <c r="A34" s="16" t="s">
        <v>16</v>
      </c>
      <c r="B34" s="12" t="s">
        <v>13</v>
      </c>
      <c r="C34" s="33">
        <f>C35+C36+C37</f>
        <v>305237.90000000002</v>
      </c>
      <c r="D34" s="33">
        <f>D35+D36+D37</f>
        <v>313755.09999999998</v>
      </c>
    </row>
    <row r="35" spans="1:4" ht="45">
      <c r="A35" s="17" t="s">
        <v>17</v>
      </c>
      <c r="B35" s="7" t="s">
        <v>1</v>
      </c>
      <c r="C35" s="32">
        <f>297585.9</f>
        <v>297585.90000000002</v>
      </c>
      <c r="D35" s="32">
        <f>306148.1</f>
        <v>306148.09999999998</v>
      </c>
    </row>
    <row r="36" spans="1:4" s="3" customFormat="1" ht="67.900000000000006" customHeight="1">
      <c r="A36" s="5" t="s">
        <v>18</v>
      </c>
      <c r="B36" s="19" t="s">
        <v>2</v>
      </c>
      <c r="C36" s="32">
        <v>91</v>
      </c>
      <c r="D36" s="32">
        <v>91</v>
      </c>
    </row>
    <row r="37" spans="1:4" ht="57" customHeight="1">
      <c r="A37" s="5" t="s">
        <v>19</v>
      </c>
      <c r="B37" s="19" t="s">
        <v>3</v>
      </c>
      <c r="C37" s="32">
        <v>7561</v>
      </c>
      <c r="D37" s="32">
        <v>7516</v>
      </c>
    </row>
    <row r="38" spans="1:4">
      <c r="A38" s="6" t="s">
        <v>21</v>
      </c>
      <c r="B38" s="20" t="s">
        <v>70</v>
      </c>
      <c r="C38" s="33">
        <f>C40+C41+C39</f>
        <v>25639</v>
      </c>
      <c r="D38" s="33">
        <f>D40+D41+D39</f>
        <v>25951</v>
      </c>
    </row>
    <row r="39" spans="1:4" ht="165">
      <c r="A39" s="35" t="s">
        <v>72</v>
      </c>
      <c r="B39" s="36" t="s">
        <v>73</v>
      </c>
      <c r="C39" s="37">
        <v>897.8</v>
      </c>
      <c r="D39" s="40">
        <v>897.8</v>
      </c>
    </row>
    <row r="40" spans="1:4" ht="75">
      <c r="A40" s="5" t="s">
        <v>22</v>
      </c>
      <c r="B40" s="19" t="s">
        <v>29</v>
      </c>
      <c r="C40" s="32">
        <v>22342</v>
      </c>
      <c r="D40" s="32">
        <v>22654</v>
      </c>
    </row>
    <row r="41" spans="1:4" ht="30">
      <c r="A41" s="5" t="s">
        <v>20</v>
      </c>
      <c r="B41" s="19" t="s">
        <v>4</v>
      </c>
      <c r="C41" s="32">
        <v>2399.1999999999998</v>
      </c>
      <c r="D41" s="32">
        <v>2399.1999999999998</v>
      </c>
    </row>
    <row r="42" spans="1:4">
      <c r="A42" s="6"/>
      <c r="B42" s="8" t="s">
        <v>11</v>
      </c>
      <c r="C42" s="33">
        <f>C23+C7</f>
        <v>1175004.8</v>
      </c>
      <c r="D42" s="33">
        <f>D23+D7</f>
        <v>991028.5</v>
      </c>
    </row>
    <row r="43" spans="1:4">
      <c r="C43" s="21"/>
    </row>
    <row r="44" spans="1:4">
      <c r="A44" s="44"/>
      <c r="B44" s="45"/>
      <c r="C44" s="45"/>
    </row>
    <row r="45" spans="1:4">
      <c r="A45" s="51" t="s">
        <v>81</v>
      </c>
      <c r="B45" s="51"/>
      <c r="C45" s="51"/>
      <c r="D45" s="51"/>
    </row>
    <row r="46" spans="1:4">
      <c r="C46" s="21"/>
    </row>
    <row r="47" spans="1:4">
      <c r="C47" s="21"/>
    </row>
  </sheetData>
  <mergeCells count="6">
    <mergeCell ref="A45:D45"/>
    <mergeCell ref="A44:C44"/>
    <mergeCell ref="A1:D1"/>
    <mergeCell ref="A3:D3"/>
    <mergeCell ref="A4:D4"/>
    <mergeCell ref="B2:D2"/>
  </mergeCells>
  <phoneticPr fontId="8" type="noConversion"/>
  <pageMargins left="0.31496062992125984" right="0" top="0.74803149606299213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User22</cp:lastModifiedBy>
  <cp:lastPrinted>2025-12-15T09:00:25Z</cp:lastPrinted>
  <dcterms:created xsi:type="dcterms:W3CDTF">2018-10-11T13:00:42Z</dcterms:created>
  <dcterms:modified xsi:type="dcterms:W3CDTF">2025-12-26T06:35:57Z</dcterms:modified>
</cp:coreProperties>
</file>